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48" windowWidth="9120" windowHeight="8220" tabRatio="601"/>
  </bookViews>
  <sheets>
    <sheet name="6" sheetId="10" r:id="rId1"/>
    <sheet name="7" sheetId="11" r:id="rId2"/>
  </sheets>
  <definedNames>
    <definedName name="_xlnm.Print_Area" localSheetId="0">'6'!$A$1:$F$114</definedName>
  </definedNames>
  <calcPr calcId="124519"/>
</workbook>
</file>

<file path=xl/calcChain.xml><?xml version="1.0" encoding="utf-8"?>
<calcChain xmlns="http://schemas.openxmlformats.org/spreadsheetml/2006/main">
  <c r="F62" i="10"/>
  <c r="F63"/>
  <c r="G102" i="11"/>
  <c r="F102"/>
  <c r="F101" s="1"/>
  <c r="F100" s="1"/>
  <c r="G101"/>
  <c r="G100" s="1"/>
  <c r="G54"/>
  <c r="G53" s="1"/>
  <c r="F54"/>
  <c r="F48"/>
  <c r="G38"/>
  <c r="F38"/>
  <c r="G13"/>
  <c r="F13"/>
  <c r="F13" i="10"/>
  <c r="G33" i="11"/>
  <c r="G32" s="1"/>
  <c r="F33"/>
  <c r="F32" s="1"/>
  <c r="G30"/>
  <c r="F30"/>
  <c r="F109" i="10" l="1"/>
  <c r="F72"/>
  <c r="F67"/>
  <c r="F41"/>
  <c r="F36"/>
  <c r="F35" s="1"/>
  <c r="F33"/>
  <c r="F27"/>
  <c r="F26" s="1"/>
  <c r="G97" i="11"/>
  <c r="F97"/>
  <c r="G96"/>
  <c r="G95" s="1"/>
  <c r="F96"/>
  <c r="F95" s="1"/>
  <c r="G93"/>
  <c r="F93"/>
  <c r="G91"/>
  <c r="F91"/>
  <c r="G89"/>
  <c r="F89"/>
  <c r="G87"/>
  <c r="F87"/>
  <c r="G84"/>
  <c r="F84"/>
  <c r="G82"/>
  <c r="F82"/>
  <c r="G78"/>
  <c r="G77" s="1"/>
  <c r="F78"/>
  <c r="F77" s="1"/>
  <c r="G75"/>
  <c r="G74" s="1"/>
  <c r="F75"/>
  <c r="F74" s="1"/>
  <c r="G71"/>
  <c r="G70" s="1"/>
  <c r="F71"/>
  <c r="F70" s="1"/>
  <c r="G67"/>
  <c r="F67"/>
  <c r="G63"/>
  <c r="F63"/>
  <c r="G61"/>
  <c r="F61"/>
  <c r="G57"/>
  <c r="G56" s="1"/>
  <c r="G52" s="1"/>
  <c r="F57"/>
  <c r="F56" s="1"/>
  <c r="F53"/>
  <c r="G49"/>
  <c r="G48" s="1"/>
  <c r="G46"/>
  <c r="F46"/>
  <c r="G43"/>
  <c r="F43"/>
  <c r="G37"/>
  <c r="F36"/>
  <c r="F35" s="1"/>
  <c r="G27"/>
  <c r="F27"/>
  <c r="G24"/>
  <c r="G23" s="1"/>
  <c r="G22" s="1"/>
  <c r="F24"/>
  <c r="F23" s="1"/>
  <c r="F22" s="1"/>
  <c r="G18"/>
  <c r="G12" s="1"/>
  <c r="F18"/>
  <c r="F12" s="1"/>
  <c r="G9"/>
  <c r="G8" s="1"/>
  <c r="G7" s="1"/>
  <c r="F9"/>
  <c r="F8" s="1"/>
  <c r="F7" s="1"/>
  <c r="F60" i="10"/>
  <c r="F24"/>
  <c r="F23" s="1"/>
  <c r="F22" s="1"/>
  <c r="F60" i="11" l="1"/>
  <c r="F59" s="1"/>
  <c r="F81"/>
  <c r="G60"/>
  <c r="G59" s="1"/>
  <c r="G51" s="1"/>
  <c r="G105" s="1"/>
  <c r="F42"/>
  <c r="G81"/>
  <c r="F66"/>
  <c r="F86"/>
  <c r="F52"/>
  <c r="F51" s="1"/>
  <c r="G26"/>
  <c r="G6" s="1"/>
  <c r="G42"/>
  <c r="F26"/>
  <c r="F6" s="1"/>
  <c r="G36"/>
  <c r="G35" s="1"/>
  <c r="F73"/>
  <c r="G73"/>
  <c r="G66"/>
  <c r="G86"/>
  <c r="F37"/>
  <c r="F103" i="10"/>
  <c r="F102" s="1"/>
  <c r="F104"/>
  <c r="F94"/>
  <c r="F89"/>
  <c r="F91"/>
  <c r="F82"/>
  <c r="F31"/>
  <c r="F30" s="1"/>
  <c r="F29" s="1"/>
  <c r="F18"/>
  <c r="F12" s="1"/>
  <c r="F9"/>
  <c r="G80" i="11" l="1"/>
  <c r="G65" s="1"/>
  <c r="F80"/>
  <c r="F65" s="1"/>
  <c r="F105" s="1"/>
  <c r="F88" i="10"/>
  <c r="F52"/>
  <c r="F50" s="1"/>
  <c r="F8" l="1"/>
  <c r="F7" s="1"/>
  <c r="F6" s="1"/>
  <c r="F40"/>
  <c r="F46"/>
  <c r="F96"/>
  <c r="F98"/>
  <c r="F100"/>
  <c r="F108"/>
  <c r="F107" s="1"/>
  <c r="F75"/>
  <c r="F74" s="1"/>
  <c r="F71"/>
  <c r="F70" l="1"/>
  <c r="F93"/>
  <c r="F87" s="1"/>
  <c r="F56"/>
  <c r="F81" l="1"/>
  <c r="F64" l="1"/>
  <c r="F59"/>
  <c r="F55" s="1"/>
  <c r="F54" l="1"/>
  <c r="F49"/>
  <c r="F45" s="1"/>
  <c r="F85"/>
  <c r="F84" s="1"/>
  <c r="F80" s="1"/>
  <c r="F69" s="1"/>
  <c r="F39"/>
  <c r="F38" s="1"/>
  <c r="F112" l="1"/>
</calcChain>
</file>

<file path=xl/sharedStrings.xml><?xml version="1.0" encoding="utf-8"?>
<sst xmlns="http://schemas.openxmlformats.org/spreadsheetml/2006/main" count="858" uniqueCount="145">
  <si>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</si>
  <si>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</si>
  <si>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</si>
  <si>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</si>
  <si>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</si>
  <si>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</si>
  <si>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</si>
  <si>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</si>
  <si>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</si>
  <si>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</si>
  <si>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</si>
  <si>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</si>
  <si>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</si>
  <si>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</si>
  <si>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</si>
  <si>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</si>
  <si>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</si>
  <si>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</si>
  <si>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07</t>
  </si>
  <si>
    <t>09</t>
  </si>
  <si>
    <t>Физическая культура и спорт</t>
  </si>
  <si>
    <t>10</t>
  </si>
  <si>
    <t>11</t>
  </si>
  <si>
    <t>Жилищно-коммунальное хозяйство</t>
  </si>
  <si>
    <t>Осуществление первичного воинского учета на территориях, где отсутствуют военные комиссариаты</t>
  </si>
  <si>
    <t>13</t>
  </si>
  <si>
    <t>Национальная оборона</t>
  </si>
  <si>
    <t>Мобилизационная и вневойсковая подготовка</t>
  </si>
  <si>
    <t>Массовый спорт</t>
  </si>
  <si>
    <t xml:space="preserve">04 </t>
  </si>
  <si>
    <t>Жилищное хозяйство</t>
  </si>
  <si>
    <t>Дорожное хозяйство (дорожные фонды)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</si>
  <si>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</si>
  <si>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</si>
  <si>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</si>
  <si>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</si>
  <si>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</si>
  <si>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</si>
  <si>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</si>
  <si>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</si>
  <si>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</si>
  <si>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Закупка товаров, работ, услуг в целях капитального ремонта государственного (муниципального) имущества</t>
  </si>
  <si>
    <t>Благоустройство</t>
  </si>
  <si>
    <t>Уличное освещение</t>
  </si>
  <si>
    <t>Обеспечение пожарной безопасности</t>
  </si>
  <si>
    <t>Коммунальное хозяйство</t>
  </si>
  <si>
    <t>Другие вопросы в области жилищно-коммунального хозяйства</t>
  </si>
  <si>
    <t>242</t>
  </si>
  <si>
    <t>540</t>
  </si>
  <si>
    <t>414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</si>
  <si>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</si>
  <si>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</si>
  <si>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</si>
  <si>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</si>
  <si>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</si>
  <si>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</si>
  <si>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</si>
  <si>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</si>
  <si>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</si>
  <si>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Реализация переданных полномочий муниципального района на участие в предупреждении и ликвидации последствий чрезвычайных ситуаций в границах поселений</t>
  </si>
  <si>
    <t>99 0 89 204 00</t>
  </si>
  <si>
    <t>Расходы общегосударственного характера</t>
  </si>
  <si>
    <t>Озеленение</t>
  </si>
  <si>
    <t>Финансовое обеспечение выполнения функций государственными органами</t>
  </si>
  <si>
    <t>Уплата налога на имущество организаций, земельного и транспортного налогов</t>
  </si>
  <si>
    <t>Иные межбюджетные трансферты местным бюджетам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</si>
  <si>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</si>
  <si>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Иные расходы на реализацию отраслевых мероприятий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</si>
  <si>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</si>
  <si>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Иные межбюджетные трансферты</t>
  </si>
  <si>
    <t>99 0 04 20300</t>
  </si>
  <si>
    <t>99 0 04 00000</t>
  </si>
  <si>
    <t>99 0 04 20400</t>
  </si>
  <si>
    <t>99 0 89 00000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</si>
  <si>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</si>
  <si>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99 0 02 51180</t>
  </si>
  <si>
    <t>99 0 07 24600</t>
  </si>
  <si>
    <t>99 0 07 00000</t>
  </si>
  <si>
    <t>99 0 03 00000</t>
  </si>
  <si>
    <t>99 0 03 00030</t>
  </si>
  <si>
    <t>99 0 02 00000</t>
  </si>
  <si>
    <t>99 0 07 24000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</si>
  <si>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</si>
  <si>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</si>
  <si>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Защита населения  и территории от последствий чрезвычайных  ситуаций природного  и техногенного характера , гражданская оборона</t>
  </si>
  <si>
    <t>Проведение противоаварийных и противопожарных мероприятий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</si>
  <si>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</si>
  <si>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99 0 03 11200</t>
  </si>
  <si>
    <t>99 0 03 11300</t>
  </si>
  <si>
    <t>99 0 03 11100</t>
  </si>
  <si>
    <t>99 0 03 11400</t>
  </si>
  <si>
    <t>99 0 03 11500</t>
  </si>
  <si>
    <t>Капитальные вложения в объекты муниципальной собственности</t>
  </si>
  <si>
    <t>Строительство газопроводов и газовых сетей</t>
  </si>
  <si>
    <t>99 0 07 00050</t>
  </si>
  <si>
    <t>99 0 09 00000</t>
  </si>
  <si>
    <t>99 0 09 00040</t>
  </si>
  <si>
    <t>99 0 04 04030</t>
  </si>
  <si>
    <t>99 0 89 04030</t>
  </si>
  <si>
    <t>Оценка недвижимости, признание прав и регулирование отношений по государственной и муниципальной собственности</t>
  </si>
  <si>
    <t>99 0 04 82250</t>
  </si>
  <si>
    <t>99 0 07 71050</t>
  </si>
  <si>
    <t>99 0 03 117000</t>
  </si>
  <si>
    <t>99 0 03 118000</t>
  </si>
  <si>
    <t>99 0 07 60310</t>
  </si>
  <si>
    <t>99 0 07 60330</t>
  </si>
  <si>
    <t>Прочие мероприятия в области жилищного хозяйства</t>
  </si>
  <si>
    <t>99 0 07 03530</t>
  </si>
  <si>
    <t>99 0 07 60340</t>
  </si>
  <si>
    <t>Организация и содержание мест захоронения</t>
  </si>
  <si>
    <t>99 0 07 60350</t>
  </si>
  <si>
    <t>Прочие мероприятия по благоустройству поселения</t>
  </si>
  <si>
    <t xml:space="preserve">Бюджетные инвестиции в объекты капитального строительства государственной (муниципальной) собственности </t>
  </si>
  <si>
    <t>99 0 07 60020</t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</si>
  <si>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</si>
  <si>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Закупка товаров, работ, услуг в сфере информационно-коммунтикационных услуг</t>
  </si>
  <si>
    <t>Взносы по обязательному социальному страхованию на выплаты денежного содержания и иные выплаты  работникам государственных (муниципальных) органов</t>
  </si>
  <si>
    <t>99 0 04 203 00</t>
  </si>
  <si>
    <t>129</t>
  </si>
  <si>
    <t>Уплата иных платежей</t>
  </si>
  <si>
    <t>853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</si>
  <si>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</si>
  <si>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</si>
  <si>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99 0 04 21 250</t>
  </si>
  <si>
    <t>99 0 04 00 000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</si>
  <si>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</si>
  <si>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</si>
  <si>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Резервные фонды</t>
  </si>
  <si>
    <t>Нераспределенные резервы</t>
  </si>
  <si>
    <t>Резервные фонды исполнительных органов местного самоуправления</t>
  </si>
  <si>
    <t>99 0 04 07 570</t>
  </si>
  <si>
    <t>870</t>
  </si>
  <si>
    <t>99 0 04 000 00</t>
  </si>
  <si>
    <t>99 0 04 204 00</t>
  </si>
  <si>
    <t>Центральный аппарат (местный бюджет)</t>
  </si>
  <si>
    <t xml:space="preserve">Взносы по обязательному социальному страхованию на выплаты денежного содержания и иные выплаты  работникам </t>
  </si>
  <si>
    <t>99 0 02 5111 80</t>
  </si>
  <si>
    <t xml:space="preserve">99 0 04 000 00 </t>
  </si>
  <si>
    <t>99 0 02 511800</t>
  </si>
  <si>
    <t xml:space="preserve">Ведомственная структура расходов бюджета Рощинского сельского поселения на 2017 год </t>
  </si>
  <si>
    <t>Ведомственная структура расходов Рощинского сельского поселения на 2019-2020 годов</t>
  </si>
  <si>
    <t xml:space="preserve">Приложение 6
к решению    Совета депутатов Рощинского сельского поселения
 «О бюджете Рощинского сельского поселения на 2018 год
                         и на плановый период 2019 и 2020 годов»
от "21"  декабря 2017 года №  165 
</t>
  </si>
  <si>
    <t>99 0 03 11700</t>
  </si>
  <si>
    <t>99 0 07 01020</t>
  </si>
  <si>
    <t xml:space="preserve">Приложение 7
к решению  Совета депутатов Рощинского сельского поселения
 «О бюджете Рощинского сельского поселения на 2018 год
                         и на плановый период 2019 и 2020 годов»
от  "21" декабря 2017  года  № 165 
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</si>
</sst>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color rgb="FF00B0F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8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Border="1"/>
    <xf numFmtId="4" fontId="0" fillId="0" borderId="0" xfId="0" applyNumberForma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9" fillId="5" borderId="1" xfId="1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0" fillId="5" borderId="1" xfId="1" applyFont="1" applyFill="1" applyBorder="1" applyAlignment="1">
      <alignment vertical="center" wrapText="1"/>
    </xf>
    <xf numFmtId="0" fontId="7" fillId="5" borderId="1" xfId="1" applyFont="1" applyFill="1" applyBorder="1" applyAlignment="1">
      <alignment vertical="center" wrapText="1"/>
    </xf>
    <xf numFmtId="49" fontId="11" fillId="5" borderId="1" xfId="0" applyNumberFormat="1" applyFont="1" applyFill="1" applyBorder="1" applyAlignment="1">
      <alignment vertical="center" wrapText="1"/>
    </xf>
    <xf numFmtId="49" fontId="11" fillId="5" borderId="1" xfId="0" applyNumberFormat="1" applyFont="1" applyFill="1" applyBorder="1" applyAlignment="1" applyProtection="1">
      <alignment vertical="center" wrapText="1"/>
      <protection locked="0"/>
    </xf>
    <xf numFmtId="49" fontId="6" fillId="5" borderId="1" xfId="0" applyNumberFormat="1" applyFont="1" applyFill="1" applyBorder="1" applyAlignment="1" applyProtection="1">
      <alignment vertical="center" wrapText="1"/>
      <protection locked="0"/>
    </xf>
    <xf numFmtId="49" fontId="6" fillId="5" borderId="1" xfId="0" applyNumberFormat="1" applyFont="1" applyFill="1" applyBorder="1" applyAlignment="1">
      <alignment vertical="center" wrapText="1"/>
    </xf>
    <xf numFmtId="49" fontId="8" fillId="5" borderId="1" xfId="0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wrapText="1"/>
    </xf>
    <xf numFmtId="4" fontId="8" fillId="5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center" wrapText="1"/>
    </xf>
    <xf numFmtId="0" fontId="0" fillId="0" borderId="2" xfId="0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4" fontId="11" fillId="4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vertical="center" wrapText="1"/>
    </xf>
    <xf numFmtId="0" fontId="8" fillId="5" borderId="1" xfId="1" applyFont="1" applyFill="1" applyBorder="1" applyAlignment="1">
      <alignment vertical="center" wrapText="1"/>
    </xf>
    <xf numFmtId="0" fontId="13" fillId="5" borderId="1" xfId="1" applyFont="1" applyFill="1" applyBorder="1" applyAlignment="1">
      <alignment vertical="center" wrapText="1"/>
    </xf>
    <xf numFmtId="2" fontId="8" fillId="5" borderId="1" xfId="0" applyNumberFormat="1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39"/>
  <sheetViews>
    <sheetView tabSelected="1" workbookViewId="0">
      <selection activeCell="A11" sqref="A11"/>
    </sheetView>
  </sheetViews>
  <sheetFormatPr defaultRowHeight="13.2"/>
  <cols>
    <col min="1" max="1" width="65" customWidth="1"/>
    <col min="2" max="2" width="4.5546875" customWidth="1"/>
    <col min="3" max="3" width="4.6640625" customWidth="1"/>
    <col min="4" max="4" width="11.88671875" customWidth="1"/>
    <col min="5" max="5" width="4.5546875" customWidth="1"/>
    <col min="6" max="6" width="12" customWidth="1"/>
  </cols>
  <sheetData>
    <row r="1" spans="1:14" ht="79.2" customHeight="1">
      <c r="B1" s="78" t="s">
        <v>141</v>
      </c>
      <c r="C1" s="78"/>
      <c r="D1" s="78"/>
      <c r="E1" s="78"/>
      <c r="F1" s="78"/>
    </row>
    <row r="2" spans="1:14" ht="45.6" customHeight="1">
      <c r="A2" s="79" t="s">
        <v>139</v>
      </c>
      <c r="B2" s="79"/>
      <c r="C2" s="79"/>
      <c r="D2" s="79"/>
      <c r="E2" s="79"/>
      <c r="F2" s="79"/>
    </row>
    <row r="3" spans="1:14" ht="9" customHeight="1">
      <c r="A3" s="80"/>
      <c r="B3" s="80"/>
      <c r="C3" s="80"/>
      <c r="D3" s="80"/>
      <c r="E3" s="81"/>
      <c r="F3" s="82"/>
    </row>
    <row r="4" spans="1:14" ht="27.75" customHeight="1">
      <c r="A4" s="83" t="s">
        <v>0</v>
      </c>
      <c r="B4" s="83" t="s">
        <v>1</v>
      </c>
      <c r="C4" s="83"/>
      <c r="D4" s="83"/>
      <c r="E4" s="83"/>
      <c r="F4" s="85">
        <v>2018</v>
      </c>
    </row>
    <row r="5" spans="1:14" ht="61.5" customHeight="1">
      <c r="A5" s="84"/>
      <c r="B5" s="17" t="s">
        <v>4</v>
      </c>
      <c r="C5" s="18" t="s">
        <v>37</v>
      </c>
      <c r="D5" s="18" t="s">
        <v>5</v>
      </c>
      <c r="E5" s="18" t="s">
        <v>6</v>
      </c>
      <c r="F5" s="85"/>
    </row>
    <row r="6" spans="1:14">
      <c r="A6" s="41" t="s">
        <v>3</v>
      </c>
      <c r="B6" s="19" t="s">
        <v>7</v>
      </c>
      <c r="C6" s="19" t="s">
        <v>8</v>
      </c>
      <c r="D6" s="19"/>
      <c r="E6" s="19"/>
      <c r="F6" s="39">
        <f>F7+F12+F22+F26+F29</f>
        <v>9431541</v>
      </c>
    </row>
    <row r="7" spans="1:14" ht="20.399999999999999">
      <c r="A7" s="42" t="s">
        <v>9</v>
      </c>
      <c r="B7" s="20" t="s">
        <v>7</v>
      </c>
      <c r="C7" s="20" t="s">
        <v>10</v>
      </c>
      <c r="D7" s="20"/>
      <c r="E7" s="20"/>
      <c r="F7" s="27">
        <f t="shared" ref="F7:F8" si="0">F8</f>
        <v>908442</v>
      </c>
    </row>
    <row r="8" spans="1:14">
      <c r="A8" s="33" t="s">
        <v>61</v>
      </c>
      <c r="B8" s="22" t="s">
        <v>7</v>
      </c>
      <c r="C8" s="22" t="s">
        <v>10</v>
      </c>
      <c r="D8" s="22" t="s">
        <v>71</v>
      </c>
      <c r="E8" s="22"/>
      <c r="F8" s="23">
        <f t="shared" si="0"/>
        <v>908442</v>
      </c>
    </row>
    <row r="9" spans="1:14">
      <c r="A9" s="30" t="s">
        <v>11</v>
      </c>
      <c r="B9" s="22" t="s">
        <v>7</v>
      </c>
      <c r="C9" s="22" t="s">
        <v>10</v>
      </c>
      <c r="D9" s="22" t="s">
        <v>70</v>
      </c>
      <c r="E9" s="22"/>
      <c r="F9" s="23">
        <f>F10+F11</f>
        <v>908442</v>
      </c>
    </row>
    <row r="10" spans="1:14" ht="20.399999999999999">
      <c r="A10" s="30" t="s">
        <v>33</v>
      </c>
      <c r="B10" s="22" t="s">
        <v>7</v>
      </c>
      <c r="C10" s="22" t="s">
        <v>10</v>
      </c>
      <c r="D10" s="22" t="s">
        <v>70</v>
      </c>
      <c r="E10" s="22" t="s">
        <v>32</v>
      </c>
      <c r="F10" s="23">
        <v>697728</v>
      </c>
    </row>
    <row r="11" spans="1:14" ht="20.399999999999999">
      <c r="A11" s="30" t="s">
        <v>116</v>
      </c>
      <c r="B11" s="22" t="s">
        <v>7</v>
      </c>
      <c r="C11" s="22" t="s">
        <v>10</v>
      </c>
      <c r="D11" s="22" t="s">
        <v>117</v>
      </c>
      <c r="E11" s="22" t="s">
        <v>118</v>
      </c>
      <c r="F11" s="23">
        <v>210714</v>
      </c>
    </row>
    <row r="12" spans="1:14">
      <c r="A12" s="64" t="s">
        <v>134</v>
      </c>
      <c r="B12" s="34" t="s">
        <v>7</v>
      </c>
      <c r="C12" s="34" t="s">
        <v>14</v>
      </c>
      <c r="D12" s="20"/>
      <c r="E12" s="34"/>
      <c r="F12" s="27">
        <f>F13+F18</f>
        <v>7243813</v>
      </c>
    </row>
    <row r="13" spans="1:14" ht="19.5" customHeight="1">
      <c r="A13" s="33" t="s">
        <v>63</v>
      </c>
      <c r="B13" s="20" t="s">
        <v>13</v>
      </c>
      <c r="C13" s="20" t="s">
        <v>14</v>
      </c>
      <c r="D13" s="22" t="s">
        <v>72</v>
      </c>
      <c r="E13" s="20"/>
      <c r="F13" s="21">
        <f>F14+F15+F16+F17</f>
        <v>7183813</v>
      </c>
    </row>
    <row r="14" spans="1:14" ht="20.399999999999999">
      <c r="A14" s="30" t="s">
        <v>33</v>
      </c>
      <c r="B14" s="22" t="s">
        <v>7</v>
      </c>
      <c r="C14" s="22" t="s">
        <v>14</v>
      </c>
      <c r="D14" s="22" t="s">
        <v>72</v>
      </c>
      <c r="E14" s="22" t="s">
        <v>32</v>
      </c>
      <c r="F14" s="23">
        <v>4121980</v>
      </c>
    </row>
    <row r="15" spans="1:14" s="15" customFormat="1" ht="20.399999999999999">
      <c r="A15" s="30" t="s">
        <v>116</v>
      </c>
      <c r="B15" s="25" t="s">
        <v>7</v>
      </c>
      <c r="C15" s="25" t="s">
        <v>14</v>
      </c>
      <c r="D15" s="25" t="s">
        <v>72</v>
      </c>
      <c r="E15" s="25" t="s">
        <v>118</v>
      </c>
      <c r="F15" s="26">
        <v>1244838</v>
      </c>
      <c r="G15" s="16"/>
      <c r="H15" s="16"/>
      <c r="I15" s="16"/>
      <c r="J15" s="16"/>
      <c r="K15" s="16"/>
      <c r="L15" s="16"/>
      <c r="M15" s="16"/>
      <c r="N15" s="16"/>
    </row>
    <row r="16" spans="1:14" s="15" customFormat="1">
      <c r="A16" s="43" t="s">
        <v>115</v>
      </c>
      <c r="B16" s="25" t="s">
        <v>7</v>
      </c>
      <c r="C16" s="25" t="s">
        <v>14</v>
      </c>
      <c r="D16" s="25" t="s">
        <v>72</v>
      </c>
      <c r="E16" s="25" t="s">
        <v>47</v>
      </c>
      <c r="F16" s="26">
        <v>330000</v>
      </c>
      <c r="G16" s="16"/>
      <c r="H16" s="16"/>
      <c r="I16" s="16"/>
      <c r="J16" s="16"/>
      <c r="K16" s="16"/>
      <c r="L16" s="16"/>
      <c r="M16" s="16"/>
      <c r="N16" s="16"/>
    </row>
    <row r="17" spans="1:6" s="1" customFormat="1">
      <c r="A17" s="30" t="s">
        <v>35</v>
      </c>
      <c r="B17" s="24" t="s">
        <v>7</v>
      </c>
      <c r="C17" s="24" t="s">
        <v>14</v>
      </c>
      <c r="D17" s="22" t="s">
        <v>72</v>
      </c>
      <c r="E17" s="24" t="s">
        <v>34</v>
      </c>
      <c r="F17" s="23">
        <v>1486995</v>
      </c>
    </row>
    <row r="18" spans="1:6" s="1" customFormat="1">
      <c r="A18" s="65" t="s">
        <v>64</v>
      </c>
      <c r="B18" s="20" t="s">
        <v>7</v>
      </c>
      <c r="C18" s="20" t="s">
        <v>14</v>
      </c>
      <c r="D18" s="20" t="s">
        <v>73</v>
      </c>
      <c r="E18" s="34"/>
      <c r="F18" s="32">
        <f>F19+F20+F21</f>
        <v>60000</v>
      </c>
    </row>
    <row r="19" spans="1:6" s="1" customFormat="1">
      <c r="A19" s="44" t="s">
        <v>39</v>
      </c>
      <c r="B19" s="22" t="s">
        <v>7</v>
      </c>
      <c r="C19" s="22" t="s">
        <v>14</v>
      </c>
      <c r="D19" s="22" t="s">
        <v>60</v>
      </c>
      <c r="E19" s="22" t="s">
        <v>36</v>
      </c>
      <c r="F19" s="23">
        <v>20000</v>
      </c>
    </row>
    <row r="20" spans="1:6" s="1" customFormat="1">
      <c r="A20" s="45" t="s">
        <v>40</v>
      </c>
      <c r="B20" s="22" t="s">
        <v>7</v>
      </c>
      <c r="C20" s="22" t="s">
        <v>14</v>
      </c>
      <c r="D20" s="22" t="s">
        <v>60</v>
      </c>
      <c r="E20" s="22" t="s">
        <v>38</v>
      </c>
      <c r="F20" s="23">
        <v>35000</v>
      </c>
    </row>
    <row r="21" spans="1:6" s="1" customFormat="1">
      <c r="A21" s="45" t="s">
        <v>119</v>
      </c>
      <c r="B21" s="22" t="s">
        <v>7</v>
      </c>
      <c r="C21" s="22" t="s">
        <v>14</v>
      </c>
      <c r="D21" s="22" t="s">
        <v>60</v>
      </c>
      <c r="E21" s="22" t="s">
        <v>120</v>
      </c>
      <c r="F21" s="23">
        <v>5000</v>
      </c>
    </row>
    <row r="22" spans="1:6" s="1" customFormat="1">
      <c r="A22" s="66" t="s">
        <v>121</v>
      </c>
      <c r="B22" s="20" t="s">
        <v>7</v>
      </c>
      <c r="C22" s="20" t="s">
        <v>18</v>
      </c>
      <c r="D22" s="20" t="s">
        <v>124</v>
      </c>
      <c r="E22" s="22"/>
      <c r="F22" s="67">
        <f>F23</f>
        <v>350000</v>
      </c>
    </row>
    <row r="23" spans="1:6" s="1" customFormat="1">
      <c r="A23" s="30" t="s">
        <v>61</v>
      </c>
      <c r="B23" s="22" t="s">
        <v>7</v>
      </c>
      <c r="C23" s="22" t="s">
        <v>18</v>
      </c>
      <c r="D23" s="22" t="s">
        <v>124</v>
      </c>
      <c r="E23" s="22"/>
      <c r="F23" s="23">
        <f>F24</f>
        <v>350000</v>
      </c>
    </row>
    <row r="24" spans="1:6" s="1" customFormat="1">
      <c r="A24" s="44" t="s">
        <v>122</v>
      </c>
      <c r="B24" s="22" t="s">
        <v>7</v>
      </c>
      <c r="C24" s="22" t="s">
        <v>18</v>
      </c>
      <c r="D24" s="22" t="s">
        <v>123</v>
      </c>
      <c r="E24" s="22"/>
      <c r="F24" s="23">
        <f>F25</f>
        <v>350000</v>
      </c>
    </row>
    <row r="25" spans="1:6" s="1" customFormat="1" ht="20.399999999999999">
      <c r="A25" s="30" t="s">
        <v>125</v>
      </c>
      <c r="B25" s="22" t="s">
        <v>7</v>
      </c>
      <c r="C25" s="22" t="s">
        <v>18</v>
      </c>
      <c r="D25" s="22" t="s">
        <v>123</v>
      </c>
      <c r="E25" s="22" t="s">
        <v>126</v>
      </c>
      <c r="F25" s="23">
        <v>350000</v>
      </c>
    </row>
    <row r="26" spans="1:6" s="1" customFormat="1">
      <c r="A26" s="46" t="s">
        <v>127</v>
      </c>
      <c r="B26" s="20" t="s">
        <v>7</v>
      </c>
      <c r="C26" s="20" t="s">
        <v>22</v>
      </c>
      <c r="D26" s="20" t="s">
        <v>124</v>
      </c>
      <c r="E26" s="20"/>
      <c r="F26" s="67">
        <f>F27</f>
        <v>200083</v>
      </c>
    </row>
    <row r="27" spans="1:6" s="1" customFormat="1">
      <c r="A27" s="30" t="s">
        <v>128</v>
      </c>
      <c r="B27" s="22" t="s">
        <v>7</v>
      </c>
      <c r="C27" s="22" t="s">
        <v>22</v>
      </c>
      <c r="D27" s="22" t="s">
        <v>130</v>
      </c>
      <c r="E27" s="22"/>
      <c r="F27" s="23">
        <f>F28</f>
        <v>200083</v>
      </c>
    </row>
    <row r="28" spans="1:6" s="1" customFormat="1">
      <c r="A28" s="30" t="s">
        <v>129</v>
      </c>
      <c r="B28" s="22" t="s">
        <v>7</v>
      </c>
      <c r="C28" s="22" t="s">
        <v>22</v>
      </c>
      <c r="D28" s="22" t="s">
        <v>130</v>
      </c>
      <c r="E28" s="22" t="s">
        <v>131</v>
      </c>
      <c r="F28" s="23">
        <v>200083</v>
      </c>
    </row>
    <row r="29" spans="1:6">
      <c r="A29" s="46" t="s">
        <v>16</v>
      </c>
      <c r="B29" s="20" t="s">
        <v>7</v>
      </c>
      <c r="C29" s="20" t="s">
        <v>25</v>
      </c>
      <c r="D29" s="22"/>
      <c r="E29" s="20"/>
      <c r="F29" s="27">
        <f>F30+F33+F35</f>
        <v>729203</v>
      </c>
    </row>
    <row r="30" spans="1:6" ht="15.75" customHeight="1">
      <c r="A30" s="28" t="s">
        <v>65</v>
      </c>
      <c r="B30" s="20" t="s">
        <v>7</v>
      </c>
      <c r="C30" s="20" t="s">
        <v>25</v>
      </c>
      <c r="D30" s="20" t="s">
        <v>78</v>
      </c>
      <c r="E30" s="20"/>
      <c r="F30" s="36">
        <f>F31</f>
        <v>27513</v>
      </c>
    </row>
    <row r="31" spans="1:6" ht="33.75" customHeight="1">
      <c r="A31" s="43" t="s">
        <v>74</v>
      </c>
      <c r="B31" s="47" t="s">
        <v>7</v>
      </c>
      <c r="C31" s="47" t="s">
        <v>25</v>
      </c>
      <c r="D31" s="25" t="s">
        <v>79</v>
      </c>
      <c r="E31" s="20"/>
      <c r="F31" s="26">
        <f>F32</f>
        <v>27513</v>
      </c>
    </row>
    <row r="32" spans="1:6" ht="13.5" customHeight="1">
      <c r="A32" s="49" t="s">
        <v>69</v>
      </c>
      <c r="B32" s="47" t="s">
        <v>7</v>
      </c>
      <c r="C32" s="47" t="s">
        <v>25</v>
      </c>
      <c r="D32" s="47" t="s">
        <v>79</v>
      </c>
      <c r="E32" s="20" t="s">
        <v>48</v>
      </c>
      <c r="F32" s="60">
        <v>27513</v>
      </c>
    </row>
    <row r="33" spans="1:6" ht="25.5" customHeight="1">
      <c r="A33" s="49" t="s">
        <v>53</v>
      </c>
      <c r="B33" s="47" t="s">
        <v>7</v>
      </c>
      <c r="C33" s="47" t="s">
        <v>25</v>
      </c>
      <c r="D33" s="47" t="s">
        <v>142</v>
      </c>
      <c r="E33" s="47"/>
      <c r="F33" s="36">
        <f>F34</f>
        <v>1690</v>
      </c>
    </row>
    <row r="34" spans="1:6">
      <c r="A34" s="43" t="s">
        <v>35</v>
      </c>
      <c r="B34" s="25" t="s">
        <v>7</v>
      </c>
      <c r="C34" s="25" t="s">
        <v>25</v>
      </c>
      <c r="D34" s="25" t="s">
        <v>142</v>
      </c>
      <c r="E34" s="25" t="s">
        <v>34</v>
      </c>
      <c r="F34" s="26">
        <v>1690</v>
      </c>
    </row>
    <row r="35" spans="1:6">
      <c r="A35" s="49" t="s">
        <v>61</v>
      </c>
      <c r="B35" s="47" t="s">
        <v>7</v>
      </c>
      <c r="C35" s="47" t="s">
        <v>25</v>
      </c>
      <c r="D35" s="47" t="s">
        <v>132</v>
      </c>
      <c r="E35" s="47"/>
      <c r="F35" s="36">
        <f>F36</f>
        <v>700000</v>
      </c>
    </row>
    <row r="36" spans="1:6">
      <c r="A36" s="43" t="s">
        <v>63</v>
      </c>
      <c r="B36" s="25" t="s">
        <v>7</v>
      </c>
      <c r="C36" s="25" t="s">
        <v>25</v>
      </c>
      <c r="D36" s="25" t="s">
        <v>133</v>
      </c>
      <c r="E36" s="25"/>
      <c r="F36" s="26">
        <f>F37</f>
        <v>700000</v>
      </c>
    </row>
    <row r="37" spans="1:6">
      <c r="A37" s="43" t="s">
        <v>35</v>
      </c>
      <c r="B37" s="25" t="s">
        <v>7</v>
      </c>
      <c r="C37" s="25" t="s">
        <v>25</v>
      </c>
      <c r="D37" s="25" t="s">
        <v>72</v>
      </c>
      <c r="E37" s="25" t="s">
        <v>34</v>
      </c>
      <c r="F37" s="26">
        <v>700000</v>
      </c>
    </row>
    <row r="38" spans="1:6" ht="14.25" customHeight="1">
      <c r="A38" s="28" t="s">
        <v>26</v>
      </c>
      <c r="B38" s="48" t="s">
        <v>10</v>
      </c>
      <c r="C38" s="48" t="s">
        <v>8</v>
      </c>
      <c r="D38" s="25"/>
      <c r="E38" s="19"/>
      <c r="F38" s="39">
        <f>F39</f>
        <v>415500</v>
      </c>
    </row>
    <row r="39" spans="1:6" ht="12.75" customHeight="1">
      <c r="A39" s="49" t="s">
        <v>27</v>
      </c>
      <c r="B39" s="47" t="s">
        <v>10</v>
      </c>
      <c r="C39" s="47" t="s">
        <v>12</v>
      </c>
      <c r="D39" s="25"/>
      <c r="E39" s="20"/>
      <c r="F39" s="27">
        <f>F41</f>
        <v>415500</v>
      </c>
    </row>
    <row r="40" spans="1:6" ht="45.75" customHeight="1">
      <c r="A40" s="50" t="s">
        <v>66</v>
      </c>
      <c r="B40" s="25" t="s">
        <v>10</v>
      </c>
      <c r="C40" s="25" t="s">
        <v>12</v>
      </c>
      <c r="D40" s="25" t="s">
        <v>80</v>
      </c>
      <c r="E40" s="22"/>
      <c r="F40" s="60">
        <f>F41</f>
        <v>415500</v>
      </c>
    </row>
    <row r="41" spans="1:6" ht="20.399999999999999">
      <c r="A41" s="43" t="s">
        <v>24</v>
      </c>
      <c r="B41" s="25" t="s">
        <v>10</v>
      </c>
      <c r="C41" s="25" t="s">
        <v>12</v>
      </c>
      <c r="D41" s="25" t="s">
        <v>75</v>
      </c>
      <c r="E41" s="22"/>
      <c r="F41" s="23">
        <f>F42+F43+F44</f>
        <v>415500</v>
      </c>
    </row>
    <row r="42" spans="1:6" ht="20.399999999999999">
      <c r="A42" s="43" t="s">
        <v>33</v>
      </c>
      <c r="B42" s="25" t="s">
        <v>10</v>
      </c>
      <c r="C42" s="25" t="s">
        <v>12</v>
      </c>
      <c r="D42" s="25" t="s">
        <v>75</v>
      </c>
      <c r="E42" s="22" t="s">
        <v>32</v>
      </c>
      <c r="F42" s="23">
        <v>313322</v>
      </c>
    </row>
    <row r="43" spans="1:6" ht="20.399999999999999">
      <c r="A43" s="30" t="s">
        <v>135</v>
      </c>
      <c r="B43" s="25" t="s">
        <v>10</v>
      </c>
      <c r="C43" s="25" t="s">
        <v>12</v>
      </c>
      <c r="D43" s="25" t="s">
        <v>136</v>
      </c>
      <c r="E43" s="22" t="s">
        <v>118</v>
      </c>
      <c r="F43" s="23">
        <v>94623</v>
      </c>
    </row>
    <row r="44" spans="1:6" ht="15.75" customHeight="1">
      <c r="A44" s="43" t="s">
        <v>35</v>
      </c>
      <c r="B44" s="25" t="s">
        <v>10</v>
      </c>
      <c r="C44" s="25" t="s">
        <v>12</v>
      </c>
      <c r="D44" s="25" t="s">
        <v>75</v>
      </c>
      <c r="E44" s="22" t="s">
        <v>34</v>
      </c>
      <c r="F44" s="23">
        <v>7555</v>
      </c>
    </row>
    <row r="45" spans="1:6" ht="19.5" customHeight="1">
      <c r="A45" s="28" t="s">
        <v>83</v>
      </c>
      <c r="B45" s="48" t="s">
        <v>12</v>
      </c>
      <c r="C45" s="48" t="s">
        <v>8</v>
      </c>
      <c r="D45" s="48"/>
      <c r="E45" s="19"/>
      <c r="F45" s="31">
        <f>F46+F49</f>
        <v>275000</v>
      </c>
    </row>
    <row r="46" spans="1:6" ht="20.399999999999999">
      <c r="A46" s="49" t="s">
        <v>84</v>
      </c>
      <c r="B46" s="47" t="s">
        <v>12</v>
      </c>
      <c r="C46" s="47" t="s">
        <v>19</v>
      </c>
      <c r="D46" s="25"/>
      <c r="E46" s="20"/>
      <c r="F46" s="32">
        <f>F47</f>
        <v>0</v>
      </c>
    </row>
    <row r="47" spans="1:6" ht="29.25" customHeight="1">
      <c r="A47" s="43" t="s">
        <v>59</v>
      </c>
      <c r="B47" s="25" t="s">
        <v>12</v>
      </c>
      <c r="C47" s="25" t="s">
        <v>19</v>
      </c>
      <c r="D47" s="25" t="s">
        <v>103</v>
      </c>
      <c r="E47" s="25"/>
      <c r="F47" s="26">
        <v>0</v>
      </c>
    </row>
    <row r="48" spans="1:6" ht="24" customHeight="1">
      <c r="A48" s="43" t="s">
        <v>35</v>
      </c>
      <c r="B48" s="25" t="s">
        <v>12</v>
      </c>
      <c r="C48" s="25" t="s">
        <v>19</v>
      </c>
      <c r="D48" s="25" t="s">
        <v>103</v>
      </c>
      <c r="E48" s="25" t="s">
        <v>34</v>
      </c>
      <c r="F48" s="26">
        <v>0</v>
      </c>
    </row>
    <row r="49" spans="1:6">
      <c r="A49" s="51" t="s">
        <v>44</v>
      </c>
      <c r="B49" s="47" t="s">
        <v>12</v>
      </c>
      <c r="C49" s="47" t="s">
        <v>21</v>
      </c>
      <c r="D49" s="25"/>
      <c r="E49" s="20"/>
      <c r="F49" s="27">
        <f>F50</f>
        <v>275000</v>
      </c>
    </row>
    <row r="50" spans="1:6">
      <c r="A50" s="52" t="s">
        <v>67</v>
      </c>
      <c r="B50" s="25" t="s">
        <v>12</v>
      </c>
      <c r="C50" s="25" t="s">
        <v>21</v>
      </c>
      <c r="D50" s="25" t="s">
        <v>77</v>
      </c>
      <c r="E50" s="22"/>
      <c r="F50" s="23">
        <f>F52</f>
        <v>275000</v>
      </c>
    </row>
    <row r="51" spans="1:6" ht="19.5" hidden="1" customHeight="1">
      <c r="A51" s="52"/>
      <c r="B51" s="25"/>
      <c r="C51" s="25"/>
      <c r="D51" s="25"/>
      <c r="E51" s="22"/>
      <c r="F51" s="23"/>
    </row>
    <row r="52" spans="1:6" ht="27" customHeight="1">
      <c r="A52" s="50" t="s">
        <v>82</v>
      </c>
      <c r="B52" s="25" t="s">
        <v>12</v>
      </c>
      <c r="C52" s="25" t="s">
        <v>21</v>
      </c>
      <c r="D52" s="25" t="s">
        <v>76</v>
      </c>
      <c r="E52" s="22"/>
      <c r="F52" s="23">
        <f>F53</f>
        <v>275000</v>
      </c>
    </row>
    <row r="53" spans="1:6">
      <c r="A53" s="43" t="s">
        <v>35</v>
      </c>
      <c r="B53" s="25" t="s">
        <v>12</v>
      </c>
      <c r="C53" s="25" t="s">
        <v>21</v>
      </c>
      <c r="D53" s="25" t="s">
        <v>76</v>
      </c>
      <c r="E53" s="22" t="s">
        <v>34</v>
      </c>
      <c r="F53" s="23">
        <v>275000</v>
      </c>
    </row>
    <row r="54" spans="1:6" ht="18" customHeight="1">
      <c r="A54" s="28" t="s">
        <v>17</v>
      </c>
      <c r="B54" s="48" t="s">
        <v>14</v>
      </c>
      <c r="C54" s="48" t="s">
        <v>8</v>
      </c>
      <c r="D54" s="25"/>
      <c r="E54" s="19"/>
      <c r="F54" s="39">
        <f>F55+F62</f>
        <v>3252047</v>
      </c>
    </row>
    <row r="55" spans="1:6" s="1" customFormat="1" ht="17.25" customHeight="1">
      <c r="A55" s="51" t="s">
        <v>31</v>
      </c>
      <c r="B55" s="47" t="s">
        <v>14</v>
      </c>
      <c r="C55" s="47" t="s">
        <v>19</v>
      </c>
      <c r="D55" s="25"/>
      <c r="E55" s="34"/>
      <c r="F55" s="21">
        <f>F57+F59</f>
        <v>2447499</v>
      </c>
    </row>
    <row r="56" spans="1:6" ht="18" customHeight="1">
      <c r="A56" s="51" t="s">
        <v>65</v>
      </c>
      <c r="B56" s="47" t="s">
        <v>14</v>
      </c>
      <c r="C56" s="47" t="s">
        <v>19</v>
      </c>
      <c r="D56" s="47" t="s">
        <v>78</v>
      </c>
      <c r="E56" s="68"/>
      <c r="F56" s="29">
        <f>F57</f>
        <v>1063850</v>
      </c>
    </row>
    <row r="57" spans="1:6" s="1" customFormat="1" ht="35.4" customHeight="1">
      <c r="A57" s="43" t="s">
        <v>54</v>
      </c>
      <c r="B57" s="25" t="s">
        <v>14</v>
      </c>
      <c r="C57" s="25" t="s">
        <v>19</v>
      </c>
      <c r="D57" s="25" t="s">
        <v>87</v>
      </c>
      <c r="E57" s="24"/>
      <c r="F57" s="23">
        <v>1063850</v>
      </c>
    </row>
    <row r="58" spans="1:6" s="1" customFormat="1" ht="21.75" customHeight="1">
      <c r="A58" s="43" t="s">
        <v>35</v>
      </c>
      <c r="B58" s="25" t="s">
        <v>14</v>
      </c>
      <c r="C58" s="25" t="s">
        <v>19</v>
      </c>
      <c r="D58" s="25" t="s">
        <v>87</v>
      </c>
      <c r="E58" s="24" t="s">
        <v>34</v>
      </c>
      <c r="F58" s="23">
        <v>1063850</v>
      </c>
    </row>
    <row r="59" spans="1:6" s="1" customFormat="1" ht="14.25" customHeight="1">
      <c r="A59" s="53" t="s">
        <v>67</v>
      </c>
      <c r="B59" s="25" t="s">
        <v>14</v>
      </c>
      <c r="C59" s="25" t="s">
        <v>19</v>
      </c>
      <c r="D59" s="25" t="s">
        <v>77</v>
      </c>
      <c r="E59" s="24"/>
      <c r="F59" s="23">
        <f>F60</f>
        <v>1383649</v>
      </c>
    </row>
    <row r="60" spans="1:6" s="1" customFormat="1" ht="25.5" customHeight="1">
      <c r="A60" s="43" t="s">
        <v>86</v>
      </c>
      <c r="B60" s="25" t="s">
        <v>14</v>
      </c>
      <c r="C60" s="25" t="s">
        <v>19</v>
      </c>
      <c r="D60" s="25" t="s">
        <v>113</v>
      </c>
      <c r="E60" s="24"/>
      <c r="F60" s="23">
        <f>F61</f>
        <v>1383649</v>
      </c>
    </row>
    <row r="61" spans="1:6" s="1" customFormat="1">
      <c r="A61" s="43" t="s">
        <v>35</v>
      </c>
      <c r="B61" s="25" t="s">
        <v>29</v>
      </c>
      <c r="C61" s="25" t="s">
        <v>19</v>
      </c>
      <c r="D61" s="25" t="s">
        <v>113</v>
      </c>
      <c r="E61" s="24" t="s">
        <v>34</v>
      </c>
      <c r="F61" s="23">
        <v>1383649</v>
      </c>
    </row>
    <row r="62" spans="1:6" s="1" customFormat="1">
      <c r="A62" s="51" t="s">
        <v>51</v>
      </c>
      <c r="B62" s="47" t="s">
        <v>14</v>
      </c>
      <c r="C62" s="47" t="s">
        <v>50</v>
      </c>
      <c r="D62" s="69"/>
      <c r="E62" s="70"/>
      <c r="F62" s="27">
        <f>F63</f>
        <v>804548</v>
      </c>
    </row>
    <row r="63" spans="1:6" s="1" customFormat="1">
      <c r="A63" s="50" t="s">
        <v>61</v>
      </c>
      <c r="B63" s="25" t="s">
        <v>14</v>
      </c>
      <c r="C63" s="25" t="s">
        <v>50</v>
      </c>
      <c r="D63" s="25" t="s">
        <v>71</v>
      </c>
      <c r="E63" s="24"/>
      <c r="F63" s="23">
        <f>F64+F67</f>
        <v>804548</v>
      </c>
    </row>
    <row r="64" spans="1:6" s="1" customFormat="1" ht="15.75" customHeight="1">
      <c r="A64" s="49" t="s">
        <v>52</v>
      </c>
      <c r="B64" s="47" t="s">
        <v>14</v>
      </c>
      <c r="C64" s="47" t="s">
        <v>50</v>
      </c>
      <c r="D64" s="47" t="s">
        <v>97</v>
      </c>
      <c r="E64" s="34"/>
      <c r="F64" s="32">
        <f>F65</f>
        <v>200000</v>
      </c>
    </row>
    <row r="65" spans="1:6" s="1" customFormat="1">
      <c r="A65" s="43" t="s">
        <v>35</v>
      </c>
      <c r="B65" s="25" t="s">
        <v>14</v>
      </c>
      <c r="C65" s="25" t="s">
        <v>50</v>
      </c>
      <c r="D65" s="25" t="s">
        <v>97</v>
      </c>
      <c r="E65" s="24" t="s">
        <v>34</v>
      </c>
      <c r="F65" s="23">
        <v>200000</v>
      </c>
    </row>
    <row r="66" spans="1:6" s="1" customFormat="1" ht="13.2" hidden="1" customHeight="1">
      <c r="A66" s="43" t="s">
        <v>40</v>
      </c>
      <c r="B66" s="25" t="s">
        <v>14</v>
      </c>
      <c r="C66" s="25" t="s">
        <v>50</v>
      </c>
      <c r="D66" s="25" t="s">
        <v>98</v>
      </c>
      <c r="E66" s="24" t="s">
        <v>38</v>
      </c>
      <c r="F66" s="23"/>
    </row>
    <row r="67" spans="1:6" s="1" customFormat="1" ht="13.2" customHeight="1">
      <c r="A67" s="49" t="s">
        <v>99</v>
      </c>
      <c r="B67" s="47" t="s">
        <v>14</v>
      </c>
      <c r="C67" s="47" t="s">
        <v>50</v>
      </c>
      <c r="D67" s="47" t="s">
        <v>100</v>
      </c>
      <c r="E67" s="34"/>
      <c r="F67" s="32">
        <f>F68</f>
        <v>604548</v>
      </c>
    </row>
    <row r="68" spans="1:6" s="1" customFormat="1" ht="13.2" customHeight="1">
      <c r="A68" s="43" t="s">
        <v>35</v>
      </c>
      <c r="B68" s="25" t="s">
        <v>14</v>
      </c>
      <c r="C68" s="25" t="s">
        <v>50</v>
      </c>
      <c r="D68" s="25" t="s">
        <v>100</v>
      </c>
      <c r="E68" s="24" t="s">
        <v>34</v>
      </c>
      <c r="F68" s="23">
        <v>604548</v>
      </c>
    </row>
    <row r="69" spans="1:6" s="2" customFormat="1" ht="16.5" customHeight="1">
      <c r="A69" s="28" t="s">
        <v>23</v>
      </c>
      <c r="B69" s="48" t="s">
        <v>15</v>
      </c>
      <c r="C69" s="48" t="s">
        <v>8</v>
      </c>
      <c r="D69" s="25"/>
      <c r="E69" s="19"/>
      <c r="F69" s="31">
        <f>F70+F80+F87+F102</f>
        <v>11074770</v>
      </c>
    </row>
    <row r="70" spans="1:6" s="2" customFormat="1">
      <c r="A70" s="51" t="s">
        <v>30</v>
      </c>
      <c r="B70" s="47" t="s">
        <v>15</v>
      </c>
      <c r="C70" s="47" t="s">
        <v>7</v>
      </c>
      <c r="D70" s="25"/>
      <c r="E70" s="20"/>
      <c r="F70" s="67">
        <f>F71+F74</f>
        <v>31180</v>
      </c>
    </row>
    <row r="71" spans="1:6" s="2" customFormat="1">
      <c r="A71" s="49" t="s">
        <v>65</v>
      </c>
      <c r="B71" s="47" t="s">
        <v>15</v>
      </c>
      <c r="C71" s="47" t="s">
        <v>7</v>
      </c>
      <c r="D71" s="47" t="s">
        <v>78</v>
      </c>
      <c r="E71" s="20"/>
      <c r="F71" s="60">
        <f>F72</f>
        <v>11180</v>
      </c>
    </row>
    <row r="72" spans="1:6" s="2" customFormat="1" ht="40.799999999999997">
      <c r="A72" s="43" t="s">
        <v>55</v>
      </c>
      <c r="B72" s="25" t="s">
        <v>15</v>
      </c>
      <c r="C72" s="25" t="s">
        <v>7</v>
      </c>
      <c r="D72" s="25" t="s">
        <v>88</v>
      </c>
      <c r="E72" s="24"/>
      <c r="F72" s="23">
        <f>F73</f>
        <v>11180</v>
      </c>
    </row>
    <row r="73" spans="1:6" s="2" customFormat="1">
      <c r="A73" s="43" t="s">
        <v>35</v>
      </c>
      <c r="B73" s="25" t="s">
        <v>15</v>
      </c>
      <c r="C73" s="25" t="s">
        <v>7</v>
      </c>
      <c r="D73" s="25" t="s">
        <v>88</v>
      </c>
      <c r="E73" s="24" t="s">
        <v>34</v>
      </c>
      <c r="F73" s="23">
        <v>11180</v>
      </c>
    </row>
    <row r="74" spans="1:6" s="2" customFormat="1">
      <c r="A74" s="72" t="s">
        <v>67</v>
      </c>
      <c r="B74" s="47" t="s">
        <v>15</v>
      </c>
      <c r="C74" s="47" t="s">
        <v>7</v>
      </c>
      <c r="D74" s="47" t="s">
        <v>77</v>
      </c>
      <c r="E74" s="34"/>
      <c r="F74" s="32">
        <f t="shared" ref="F74:F75" si="1">F75</f>
        <v>20000</v>
      </c>
    </row>
    <row r="75" spans="1:6" s="2" customFormat="1">
      <c r="A75" s="43" t="s">
        <v>106</v>
      </c>
      <c r="B75" s="25" t="s">
        <v>15</v>
      </c>
      <c r="C75" s="25" t="s">
        <v>7</v>
      </c>
      <c r="D75" s="25" t="s">
        <v>107</v>
      </c>
      <c r="E75" s="22"/>
      <c r="F75" s="23">
        <f t="shared" si="1"/>
        <v>20000</v>
      </c>
    </row>
    <row r="76" spans="1:6" s="2" customFormat="1">
      <c r="A76" s="43" t="s">
        <v>35</v>
      </c>
      <c r="B76" s="25" t="s">
        <v>15</v>
      </c>
      <c r="C76" s="25" t="s">
        <v>7</v>
      </c>
      <c r="D76" s="25" t="s">
        <v>107</v>
      </c>
      <c r="E76" s="22" t="s">
        <v>34</v>
      </c>
      <c r="F76" s="23">
        <v>20000</v>
      </c>
    </row>
    <row r="77" spans="1:6" s="2" customFormat="1" ht="81" hidden="1" customHeight="1">
      <c r="A77" s="43"/>
      <c r="B77" s="25"/>
      <c r="C77" s="25"/>
      <c r="D77" s="25"/>
      <c r="E77" s="37"/>
      <c r="F77" s="38"/>
    </row>
    <row r="78" spans="1:6" s="2" customFormat="1" ht="36.75" hidden="1" customHeight="1">
      <c r="A78" s="43"/>
      <c r="B78" s="25"/>
      <c r="C78" s="25"/>
      <c r="D78" s="25"/>
      <c r="E78" s="24"/>
      <c r="F78" s="23"/>
    </row>
    <row r="79" spans="1:6" s="2" customFormat="1" ht="35.25" hidden="1" customHeight="1">
      <c r="A79" s="43"/>
      <c r="B79" s="25"/>
      <c r="C79" s="25"/>
      <c r="D79" s="25"/>
      <c r="E79" s="24"/>
      <c r="F79" s="23"/>
    </row>
    <row r="80" spans="1:6" s="2" customFormat="1" ht="13.5" customHeight="1">
      <c r="A80" s="54" t="s">
        <v>45</v>
      </c>
      <c r="B80" s="47" t="s">
        <v>15</v>
      </c>
      <c r="C80" s="47" t="s">
        <v>10</v>
      </c>
      <c r="D80" s="25"/>
      <c r="E80" s="34"/>
      <c r="F80" s="27">
        <f>F81+F84</f>
        <v>2575100</v>
      </c>
    </row>
    <row r="81" spans="1:6" s="2" customFormat="1" ht="17.25" customHeight="1">
      <c r="A81" s="49" t="s">
        <v>65</v>
      </c>
      <c r="B81" s="47" t="s">
        <v>15</v>
      </c>
      <c r="C81" s="47" t="s">
        <v>10</v>
      </c>
      <c r="D81" s="47" t="s">
        <v>78</v>
      </c>
      <c r="E81" s="34"/>
      <c r="F81" s="21">
        <f t="shared" ref="F81:F82" si="2">F82</f>
        <v>78300</v>
      </c>
    </row>
    <row r="82" spans="1:6" s="2" customFormat="1" ht="30.6">
      <c r="A82" s="43" t="s">
        <v>56</v>
      </c>
      <c r="B82" s="25" t="s">
        <v>15</v>
      </c>
      <c r="C82" s="25" t="s">
        <v>10</v>
      </c>
      <c r="D82" s="25" t="s">
        <v>89</v>
      </c>
      <c r="E82" s="24"/>
      <c r="F82" s="23">
        <f t="shared" si="2"/>
        <v>78300</v>
      </c>
    </row>
    <row r="83" spans="1:6" s="2" customFormat="1">
      <c r="A83" s="43" t="s">
        <v>35</v>
      </c>
      <c r="B83" s="25" t="s">
        <v>15</v>
      </c>
      <c r="C83" s="25" t="s">
        <v>10</v>
      </c>
      <c r="D83" s="25" t="s">
        <v>89</v>
      </c>
      <c r="E83" s="24" t="s">
        <v>34</v>
      </c>
      <c r="F83" s="23">
        <v>78300</v>
      </c>
    </row>
    <row r="84" spans="1:6" s="2" customFormat="1">
      <c r="A84" s="72" t="s">
        <v>67</v>
      </c>
      <c r="B84" s="47" t="s">
        <v>15</v>
      </c>
      <c r="C84" s="47" t="s">
        <v>10</v>
      </c>
      <c r="D84" s="47" t="s">
        <v>77</v>
      </c>
      <c r="E84" s="34"/>
      <c r="F84" s="32">
        <f t="shared" ref="F84:F85" si="3">F85</f>
        <v>2496800</v>
      </c>
    </row>
    <row r="85" spans="1:6" s="2" customFormat="1" ht="41.25" customHeight="1">
      <c r="A85" s="50" t="s">
        <v>68</v>
      </c>
      <c r="B85" s="25" t="s">
        <v>15</v>
      </c>
      <c r="C85" s="25" t="s">
        <v>10</v>
      </c>
      <c r="D85" s="25" t="s">
        <v>94</v>
      </c>
      <c r="E85" s="24"/>
      <c r="F85" s="23">
        <f t="shared" si="3"/>
        <v>2496800</v>
      </c>
    </row>
    <row r="86" spans="1:6" s="2" customFormat="1" ht="24" customHeight="1">
      <c r="A86" s="43" t="s">
        <v>35</v>
      </c>
      <c r="B86" s="25" t="s">
        <v>15</v>
      </c>
      <c r="C86" s="25" t="s">
        <v>10</v>
      </c>
      <c r="D86" s="25" t="s">
        <v>94</v>
      </c>
      <c r="E86" s="24" t="s">
        <v>34</v>
      </c>
      <c r="F86" s="23">
        <v>2496800</v>
      </c>
    </row>
    <row r="87" spans="1:6" s="2" customFormat="1" ht="16.5" customHeight="1">
      <c r="A87" s="55" t="s">
        <v>42</v>
      </c>
      <c r="B87" s="47" t="s">
        <v>15</v>
      </c>
      <c r="C87" s="47" t="s">
        <v>12</v>
      </c>
      <c r="D87" s="25"/>
      <c r="E87" s="34"/>
      <c r="F87" s="27">
        <f>F88+F93</f>
        <v>8218490</v>
      </c>
    </row>
    <row r="88" spans="1:6" s="2" customFormat="1" ht="18.75" customHeight="1">
      <c r="A88" s="49" t="s">
        <v>65</v>
      </c>
      <c r="B88" s="47" t="s">
        <v>15</v>
      </c>
      <c r="C88" s="47" t="s">
        <v>12</v>
      </c>
      <c r="D88" s="47" t="s">
        <v>78</v>
      </c>
      <c r="E88" s="34"/>
      <c r="F88" s="60">
        <f>F89+F91</f>
        <v>1337260</v>
      </c>
    </row>
    <row r="89" spans="1:6" s="2" customFormat="1" ht="20.399999999999999">
      <c r="A89" s="43" t="s">
        <v>57</v>
      </c>
      <c r="B89" s="25" t="s">
        <v>15</v>
      </c>
      <c r="C89" s="25" t="s">
        <v>12</v>
      </c>
      <c r="D89" s="25" t="s">
        <v>90</v>
      </c>
      <c r="E89" s="25"/>
      <c r="F89" s="26">
        <f>F90</f>
        <v>1284430</v>
      </c>
    </row>
    <row r="90" spans="1:6" s="2" customFormat="1">
      <c r="A90" s="43" t="s">
        <v>35</v>
      </c>
      <c r="B90" s="25" t="s">
        <v>15</v>
      </c>
      <c r="C90" s="25" t="s">
        <v>12</v>
      </c>
      <c r="D90" s="25" t="s">
        <v>90</v>
      </c>
      <c r="E90" s="25" t="s">
        <v>34</v>
      </c>
      <c r="F90" s="26">
        <v>1284430</v>
      </c>
    </row>
    <row r="91" spans="1:6" s="2" customFormat="1" ht="20.399999999999999">
      <c r="A91" s="43" t="s">
        <v>58</v>
      </c>
      <c r="B91" s="25" t="s">
        <v>15</v>
      </c>
      <c r="C91" s="25" t="s">
        <v>12</v>
      </c>
      <c r="D91" s="25" t="s">
        <v>91</v>
      </c>
      <c r="E91" s="25"/>
      <c r="F91" s="26">
        <f>F92</f>
        <v>52830</v>
      </c>
    </row>
    <row r="92" spans="1:6" s="2" customFormat="1">
      <c r="A92" s="43" t="s">
        <v>35</v>
      </c>
      <c r="B92" s="25" t="s">
        <v>15</v>
      </c>
      <c r="C92" s="25" t="s">
        <v>12</v>
      </c>
      <c r="D92" s="25" t="s">
        <v>91</v>
      </c>
      <c r="E92" s="25" t="s">
        <v>34</v>
      </c>
      <c r="F92" s="26">
        <v>52830</v>
      </c>
    </row>
    <row r="93" spans="1:6" s="2" customFormat="1" ht="16.5" customHeight="1">
      <c r="A93" s="53" t="s">
        <v>67</v>
      </c>
      <c r="B93" s="25" t="s">
        <v>15</v>
      </c>
      <c r="C93" s="25" t="s">
        <v>12</v>
      </c>
      <c r="D93" s="25" t="s">
        <v>77</v>
      </c>
      <c r="E93" s="40"/>
      <c r="F93" s="21">
        <f>F94+F96+F98+F100</f>
        <v>6881230</v>
      </c>
    </row>
    <row r="94" spans="1:6" s="2" customFormat="1" ht="16.5" customHeight="1">
      <c r="A94" s="56" t="s">
        <v>43</v>
      </c>
      <c r="B94" s="25" t="s">
        <v>15</v>
      </c>
      <c r="C94" s="25" t="s">
        <v>12</v>
      </c>
      <c r="D94" s="25" t="s">
        <v>104</v>
      </c>
      <c r="E94" s="24"/>
      <c r="F94" s="23">
        <f>F95</f>
        <v>3941230</v>
      </c>
    </row>
    <row r="95" spans="1:6" s="2" customFormat="1" ht="20.399999999999999">
      <c r="A95" s="57" t="s">
        <v>41</v>
      </c>
      <c r="B95" s="25" t="s">
        <v>15</v>
      </c>
      <c r="C95" s="25" t="s">
        <v>12</v>
      </c>
      <c r="D95" s="25" t="s">
        <v>104</v>
      </c>
      <c r="E95" s="24" t="s">
        <v>34</v>
      </c>
      <c r="F95" s="23">
        <v>3941230</v>
      </c>
    </row>
    <row r="96" spans="1:6" s="2" customFormat="1" ht="15" customHeight="1">
      <c r="A96" s="57" t="s">
        <v>62</v>
      </c>
      <c r="B96" s="25" t="s">
        <v>15</v>
      </c>
      <c r="C96" s="25" t="s">
        <v>12</v>
      </c>
      <c r="D96" s="25" t="s">
        <v>105</v>
      </c>
      <c r="E96" s="24"/>
      <c r="F96" s="23">
        <f>F97</f>
        <v>240000</v>
      </c>
    </row>
    <row r="97" spans="1:6" s="2" customFormat="1" ht="22.5" customHeight="1">
      <c r="A97" s="57" t="s">
        <v>41</v>
      </c>
      <c r="B97" s="25" t="s">
        <v>15</v>
      </c>
      <c r="C97" s="25" t="s">
        <v>12</v>
      </c>
      <c r="D97" s="25" t="s">
        <v>105</v>
      </c>
      <c r="E97" s="24" t="s">
        <v>34</v>
      </c>
      <c r="F97" s="23">
        <v>240000</v>
      </c>
    </row>
    <row r="98" spans="1:6" s="2" customFormat="1" ht="18" customHeight="1">
      <c r="A98" s="43" t="s">
        <v>109</v>
      </c>
      <c r="B98" s="25" t="s">
        <v>15</v>
      </c>
      <c r="C98" s="25" t="s">
        <v>12</v>
      </c>
      <c r="D98" s="25" t="s">
        <v>108</v>
      </c>
      <c r="E98" s="24"/>
      <c r="F98" s="23">
        <f>F99</f>
        <v>50000</v>
      </c>
    </row>
    <row r="99" spans="1:6" s="2" customFormat="1" ht="24.75" customHeight="1">
      <c r="A99" s="57" t="s">
        <v>41</v>
      </c>
      <c r="B99" s="25" t="s">
        <v>15</v>
      </c>
      <c r="C99" s="25" t="s">
        <v>12</v>
      </c>
      <c r="D99" s="25" t="s">
        <v>108</v>
      </c>
      <c r="E99" s="24" t="s">
        <v>34</v>
      </c>
      <c r="F99" s="23">
        <v>50000</v>
      </c>
    </row>
    <row r="100" spans="1:6" s="2" customFormat="1" ht="15.75" customHeight="1">
      <c r="A100" s="43" t="s">
        <v>111</v>
      </c>
      <c r="B100" s="25" t="s">
        <v>15</v>
      </c>
      <c r="C100" s="25" t="s">
        <v>12</v>
      </c>
      <c r="D100" s="25" t="s">
        <v>110</v>
      </c>
      <c r="E100" s="24"/>
      <c r="F100" s="23">
        <f>F101</f>
        <v>2650000</v>
      </c>
    </row>
    <row r="101" spans="1:6" s="2" customFormat="1" ht="22.5" customHeight="1">
      <c r="A101" s="43" t="s">
        <v>35</v>
      </c>
      <c r="B101" s="25" t="s">
        <v>15</v>
      </c>
      <c r="C101" s="25" t="s">
        <v>12</v>
      </c>
      <c r="D101" s="25" t="s">
        <v>110</v>
      </c>
      <c r="E101" s="24" t="s">
        <v>34</v>
      </c>
      <c r="F101" s="23">
        <v>2650000</v>
      </c>
    </row>
    <row r="102" spans="1:6" s="2" customFormat="1" ht="18.75" customHeight="1">
      <c r="A102" s="58" t="s">
        <v>46</v>
      </c>
      <c r="B102" s="47" t="s">
        <v>15</v>
      </c>
      <c r="C102" s="47" t="s">
        <v>15</v>
      </c>
      <c r="D102" s="25"/>
      <c r="E102" s="34"/>
      <c r="F102" s="21">
        <f>F103</f>
        <v>250000</v>
      </c>
    </row>
    <row r="103" spans="1:6" s="2" customFormat="1">
      <c r="A103" s="73" t="s">
        <v>92</v>
      </c>
      <c r="B103" s="47" t="s">
        <v>15</v>
      </c>
      <c r="C103" s="47" t="s">
        <v>15</v>
      </c>
      <c r="D103" s="47" t="s">
        <v>95</v>
      </c>
      <c r="E103" s="34"/>
      <c r="F103" s="32">
        <f>F105+F106</f>
        <v>250000</v>
      </c>
    </row>
    <row r="104" spans="1:6" s="2" customFormat="1">
      <c r="A104" s="50" t="s">
        <v>93</v>
      </c>
      <c r="B104" s="25" t="s">
        <v>15</v>
      </c>
      <c r="C104" s="25" t="s">
        <v>15</v>
      </c>
      <c r="D104" s="25" t="s">
        <v>143</v>
      </c>
      <c r="E104" s="24"/>
      <c r="F104" s="23">
        <f>F105+F106</f>
        <v>250000</v>
      </c>
    </row>
    <row r="105" spans="1:6" s="2" customFormat="1">
      <c r="A105" s="43" t="s">
        <v>35</v>
      </c>
      <c r="B105" s="25" t="s">
        <v>15</v>
      </c>
      <c r="C105" s="25" t="s">
        <v>15</v>
      </c>
      <c r="D105" s="25" t="s">
        <v>143</v>
      </c>
      <c r="E105" s="24" t="s">
        <v>34</v>
      </c>
      <c r="F105" s="23">
        <v>50000</v>
      </c>
    </row>
    <row r="106" spans="1:6" s="2" customFormat="1" ht="20.399999999999999">
      <c r="A106" s="57" t="s">
        <v>112</v>
      </c>
      <c r="B106" s="25" t="s">
        <v>15</v>
      </c>
      <c r="C106" s="25" t="s">
        <v>15</v>
      </c>
      <c r="D106" s="25" t="s">
        <v>96</v>
      </c>
      <c r="E106" s="24" t="s">
        <v>49</v>
      </c>
      <c r="F106" s="23">
        <v>200000</v>
      </c>
    </row>
    <row r="107" spans="1:6" s="2" customFormat="1">
      <c r="A107" s="51" t="s">
        <v>20</v>
      </c>
      <c r="B107" s="48" t="s">
        <v>22</v>
      </c>
      <c r="C107" s="48" t="s">
        <v>8</v>
      </c>
      <c r="D107" s="25"/>
      <c r="E107" s="19"/>
      <c r="F107" s="39">
        <f t="shared" ref="F107:F108" si="4">F108</f>
        <v>893222</v>
      </c>
    </row>
    <row r="108" spans="1:6" s="2" customFormat="1">
      <c r="A108" s="49" t="s">
        <v>28</v>
      </c>
      <c r="B108" s="47" t="s">
        <v>22</v>
      </c>
      <c r="C108" s="47" t="s">
        <v>10</v>
      </c>
      <c r="D108" s="25"/>
      <c r="E108" s="20"/>
      <c r="F108" s="21">
        <f t="shared" si="4"/>
        <v>893222</v>
      </c>
    </row>
    <row r="109" spans="1:6" s="2" customFormat="1">
      <c r="A109" s="50" t="s">
        <v>67</v>
      </c>
      <c r="B109" s="25" t="s">
        <v>22</v>
      </c>
      <c r="C109" s="25" t="s">
        <v>10</v>
      </c>
      <c r="D109" s="25" t="s">
        <v>77</v>
      </c>
      <c r="E109" s="22"/>
      <c r="F109" s="23">
        <f>F110+F111</f>
        <v>893222</v>
      </c>
    </row>
    <row r="110" spans="1:6" s="2" customFormat="1" ht="30" customHeight="1">
      <c r="A110" s="50" t="s">
        <v>125</v>
      </c>
      <c r="B110" s="25" t="s">
        <v>22</v>
      </c>
      <c r="C110" s="25" t="s">
        <v>10</v>
      </c>
      <c r="D110" s="25" t="s">
        <v>101</v>
      </c>
      <c r="E110" s="22" t="s">
        <v>126</v>
      </c>
      <c r="F110" s="23">
        <v>180000</v>
      </c>
    </row>
    <row r="111" spans="1:6" s="2" customFormat="1">
      <c r="A111" s="43" t="s">
        <v>114</v>
      </c>
      <c r="B111" s="25" t="s">
        <v>22</v>
      </c>
      <c r="C111" s="25" t="s">
        <v>10</v>
      </c>
      <c r="D111" s="25" t="s">
        <v>101</v>
      </c>
      <c r="E111" s="22" t="s">
        <v>34</v>
      </c>
      <c r="F111" s="23">
        <v>713222</v>
      </c>
    </row>
    <row r="112" spans="1:6" s="2" customFormat="1">
      <c r="A112" s="59" t="s">
        <v>2</v>
      </c>
      <c r="B112" s="25"/>
      <c r="C112" s="25"/>
      <c r="D112" s="25"/>
      <c r="E112" s="22"/>
      <c r="F112" s="31">
        <f>F6+F38+F45+F54+F69+F107</f>
        <v>25342080</v>
      </c>
    </row>
    <row r="113" spans="1:6" s="6" customFormat="1">
      <c r="A113" s="12"/>
      <c r="B113" s="13"/>
      <c r="C113" s="13"/>
      <c r="D113" s="13"/>
      <c r="E113" s="13"/>
      <c r="F113" s="14"/>
    </row>
    <row r="114" spans="1:6">
      <c r="F114" s="10"/>
    </row>
    <row r="115" spans="1:6" s="3" customFormat="1">
      <c r="D115" s="4"/>
      <c r="F115" s="11"/>
    </row>
    <row r="116" spans="1:6" s="3" customFormat="1">
      <c r="F116" s="8"/>
    </row>
    <row r="117" spans="1:6" s="3" customFormat="1">
      <c r="F117" s="9"/>
    </row>
    <row r="118" spans="1:6" s="3" customFormat="1">
      <c r="F118" s="9"/>
    </row>
    <row r="119" spans="1:6" s="3" customFormat="1">
      <c r="F119" s="5"/>
    </row>
    <row r="120" spans="1:6" s="3" customFormat="1">
      <c r="F120" s="8"/>
    </row>
    <row r="121" spans="1:6" s="3" customFormat="1">
      <c r="F121" s="8"/>
    </row>
    <row r="122" spans="1:6" s="3" customFormat="1" ht="13.8">
      <c r="B122" s="7"/>
    </row>
    <row r="123" spans="1:6" s="3" customFormat="1"/>
    <row r="124" spans="1:6" s="3" customFormat="1"/>
    <row r="125" spans="1:6" s="3" customFormat="1"/>
    <row r="126" spans="1:6" s="3" customFormat="1"/>
    <row r="127" spans="1:6" s="3" customFormat="1"/>
    <row r="128" spans="1:6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25" right="0.25" top="0.75" bottom="0.75" header="0.3" footer="0.3"/>
  <pageSetup paperSize="9" scale="98" fitToHeight="3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05"/>
  <sheetViews>
    <sheetView workbookViewId="0">
      <selection activeCell="A2" sqref="A2:G2"/>
    </sheetView>
  </sheetViews>
  <sheetFormatPr defaultRowHeight="13.2"/>
  <cols>
    <col min="1" max="1" width="62.21875" customWidth="1"/>
    <col min="2" max="2" width="7.44140625" customWidth="1"/>
    <col min="3" max="3" width="6.5546875" customWidth="1"/>
    <col min="4" max="4" width="9.77734375" customWidth="1"/>
    <col min="5" max="5" width="7.33203125" customWidth="1"/>
    <col min="6" max="6" width="9.77734375" customWidth="1"/>
    <col min="7" max="7" width="9.88671875" customWidth="1"/>
  </cols>
  <sheetData>
    <row r="1" spans="1:7" ht="75.599999999999994" customHeight="1">
      <c r="B1" s="78" t="s">
        <v>144</v>
      </c>
      <c r="C1" s="78"/>
      <c r="D1" s="78"/>
      <c r="E1" s="78"/>
      <c r="F1" s="78"/>
      <c r="G1" s="78"/>
    </row>
    <row r="2" spans="1:7" ht="55.2" customHeight="1">
      <c r="A2" s="79" t="s">
        <v>140</v>
      </c>
      <c r="B2" s="79"/>
      <c r="C2" s="79"/>
      <c r="D2" s="79"/>
      <c r="E2" s="79"/>
      <c r="F2" s="79"/>
      <c r="G2" s="79"/>
    </row>
    <row r="3" spans="1:7">
      <c r="A3" s="80"/>
      <c r="B3" s="80"/>
      <c r="C3" s="80"/>
      <c r="D3" s="80"/>
      <c r="E3" s="63"/>
    </row>
    <row r="4" spans="1:7">
      <c r="A4" s="83" t="s">
        <v>0</v>
      </c>
      <c r="B4" s="83" t="s">
        <v>1</v>
      </c>
      <c r="C4" s="83"/>
      <c r="D4" s="83"/>
      <c r="E4" s="83"/>
      <c r="F4" s="86">
        <v>2019</v>
      </c>
      <c r="G4" s="86">
        <v>2020</v>
      </c>
    </row>
    <row r="5" spans="1:7" ht="71.400000000000006" customHeight="1">
      <c r="A5" s="84"/>
      <c r="B5" s="17" t="s">
        <v>4</v>
      </c>
      <c r="C5" s="18" t="s">
        <v>37</v>
      </c>
      <c r="D5" s="18" t="s">
        <v>5</v>
      </c>
      <c r="E5" s="18" t="s">
        <v>6</v>
      </c>
      <c r="F5" s="87"/>
      <c r="G5" s="87"/>
    </row>
    <row r="6" spans="1:7">
      <c r="A6" s="41" t="s">
        <v>3</v>
      </c>
      <c r="B6" s="19" t="s">
        <v>7</v>
      </c>
      <c r="C6" s="19" t="s">
        <v>8</v>
      </c>
      <c r="D6" s="19"/>
      <c r="E6" s="19"/>
      <c r="F6" s="39">
        <f>F7+F12+F22+F26</f>
        <v>8029003</v>
      </c>
      <c r="G6" s="39">
        <f t="shared" ref="G6" si="0">G7+G12+G22+G26</f>
        <v>7679003</v>
      </c>
    </row>
    <row r="7" spans="1:7" ht="20.399999999999999">
      <c r="A7" s="42" t="s">
        <v>9</v>
      </c>
      <c r="B7" s="20" t="s">
        <v>7</v>
      </c>
      <c r="C7" s="20" t="s">
        <v>10</v>
      </c>
      <c r="D7" s="20"/>
      <c r="E7" s="20"/>
      <c r="F7" s="21">
        <f t="shared" ref="F7:G8" si="1">F8</f>
        <v>911400</v>
      </c>
      <c r="G7" s="21">
        <f t="shared" si="1"/>
        <v>911400</v>
      </c>
    </row>
    <row r="8" spans="1:7">
      <c r="A8" s="33" t="s">
        <v>61</v>
      </c>
      <c r="B8" s="22" t="s">
        <v>7</v>
      </c>
      <c r="C8" s="22" t="s">
        <v>10</v>
      </c>
      <c r="D8" s="22" t="s">
        <v>71</v>
      </c>
      <c r="E8" s="22"/>
      <c r="F8" s="23">
        <f t="shared" si="1"/>
        <v>911400</v>
      </c>
      <c r="G8" s="23">
        <f t="shared" si="1"/>
        <v>911400</v>
      </c>
    </row>
    <row r="9" spans="1:7">
      <c r="A9" s="30" t="s">
        <v>11</v>
      </c>
      <c r="B9" s="22" t="s">
        <v>7</v>
      </c>
      <c r="C9" s="22" t="s">
        <v>10</v>
      </c>
      <c r="D9" s="22" t="s">
        <v>70</v>
      </c>
      <c r="E9" s="22"/>
      <c r="F9" s="23">
        <f>F10+F11</f>
        <v>911400</v>
      </c>
      <c r="G9" s="23">
        <f>G10+G11</f>
        <v>911400</v>
      </c>
    </row>
    <row r="10" spans="1:7" ht="20.399999999999999">
      <c r="A10" s="30" t="s">
        <v>33</v>
      </c>
      <c r="B10" s="22" t="s">
        <v>7</v>
      </c>
      <c r="C10" s="22" t="s">
        <v>10</v>
      </c>
      <c r="D10" s="22" t="s">
        <v>70</v>
      </c>
      <c r="E10" s="22" t="s">
        <v>32</v>
      </c>
      <c r="F10" s="23">
        <v>700000</v>
      </c>
      <c r="G10" s="23">
        <v>700000</v>
      </c>
    </row>
    <row r="11" spans="1:7" ht="20.399999999999999">
      <c r="A11" s="30" t="s">
        <v>116</v>
      </c>
      <c r="B11" s="22" t="s">
        <v>7</v>
      </c>
      <c r="C11" s="22" t="s">
        <v>10</v>
      </c>
      <c r="D11" s="22" t="s">
        <v>117</v>
      </c>
      <c r="E11" s="22" t="s">
        <v>118</v>
      </c>
      <c r="F11" s="23">
        <v>211400</v>
      </c>
      <c r="G11" s="23">
        <v>211400</v>
      </c>
    </row>
    <row r="12" spans="1:7">
      <c r="A12" s="64" t="s">
        <v>134</v>
      </c>
      <c r="B12" s="34" t="s">
        <v>7</v>
      </c>
      <c r="C12" s="34" t="s">
        <v>14</v>
      </c>
      <c r="D12" s="20"/>
      <c r="E12" s="34"/>
      <c r="F12" s="21">
        <f>F13+F18</f>
        <v>6738400</v>
      </c>
      <c r="G12" s="21">
        <f>G13+G18</f>
        <v>6738400</v>
      </c>
    </row>
    <row r="13" spans="1:7">
      <c r="A13" s="33" t="s">
        <v>63</v>
      </c>
      <c r="B13" s="20" t="s">
        <v>13</v>
      </c>
      <c r="C13" s="20" t="s">
        <v>14</v>
      </c>
      <c r="D13" s="22" t="s">
        <v>72</v>
      </c>
      <c r="E13" s="20"/>
      <c r="F13" s="21">
        <f>F14+F15+F16+F17</f>
        <v>6683400</v>
      </c>
      <c r="G13" s="21">
        <f>G14+G15+G16+G17</f>
        <v>6683400</v>
      </c>
    </row>
    <row r="14" spans="1:7" ht="20.399999999999999">
      <c r="A14" s="30" t="s">
        <v>33</v>
      </c>
      <c r="B14" s="22" t="s">
        <v>7</v>
      </c>
      <c r="C14" s="22" t="s">
        <v>14</v>
      </c>
      <c r="D14" s="22" t="s">
        <v>72</v>
      </c>
      <c r="E14" s="22" t="s">
        <v>32</v>
      </c>
      <c r="F14" s="23">
        <v>4200000</v>
      </c>
      <c r="G14" s="23">
        <v>4200000</v>
      </c>
    </row>
    <row r="15" spans="1:7" ht="20.399999999999999">
      <c r="A15" s="30" t="s">
        <v>116</v>
      </c>
      <c r="B15" s="25" t="s">
        <v>7</v>
      </c>
      <c r="C15" s="25" t="s">
        <v>14</v>
      </c>
      <c r="D15" s="25" t="s">
        <v>72</v>
      </c>
      <c r="E15" s="25" t="s">
        <v>118</v>
      </c>
      <c r="F15" s="26">
        <v>1268400</v>
      </c>
      <c r="G15" s="26">
        <v>1268400</v>
      </c>
    </row>
    <row r="16" spans="1:7">
      <c r="A16" s="43" t="s">
        <v>115</v>
      </c>
      <c r="B16" s="25" t="s">
        <v>7</v>
      </c>
      <c r="C16" s="25" t="s">
        <v>14</v>
      </c>
      <c r="D16" s="25" t="s">
        <v>72</v>
      </c>
      <c r="E16" s="25" t="s">
        <v>47</v>
      </c>
      <c r="F16" s="26">
        <v>265000</v>
      </c>
      <c r="G16" s="26">
        <v>265000</v>
      </c>
    </row>
    <row r="17" spans="1:7" ht="20.399999999999999">
      <c r="A17" s="30" t="s">
        <v>35</v>
      </c>
      <c r="B17" s="24" t="s">
        <v>7</v>
      </c>
      <c r="C17" s="24" t="s">
        <v>14</v>
      </c>
      <c r="D17" s="22" t="s">
        <v>72</v>
      </c>
      <c r="E17" s="24" t="s">
        <v>34</v>
      </c>
      <c r="F17" s="23">
        <v>950000</v>
      </c>
      <c r="G17" s="23">
        <v>950000</v>
      </c>
    </row>
    <row r="18" spans="1:7">
      <c r="A18" s="65" t="s">
        <v>64</v>
      </c>
      <c r="B18" s="20" t="s">
        <v>7</v>
      </c>
      <c r="C18" s="20" t="s">
        <v>14</v>
      </c>
      <c r="D18" s="20" t="s">
        <v>73</v>
      </c>
      <c r="E18" s="34"/>
      <c r="F18" s="21">
        <f>F19+F20+F21</f>
        <v>55000</v>
      </c>
      <c r="G18" s="21">
        <f>G19+G20+G21</f>
        <v>55000</v>
      </c>
    </row>
    <row r="19" spans="1:7">
      <c r="A19" s="44" t="s">
        <v>39</v>
      </c>
      <c r="B19" s="22" t="s">
        <v>7</v>
      </c>
      <c r="C19" s="22" t="s">
        <v>14</v>
      </c>
      <c r="D19" s="22" t="s">
        <v>60</v>
      </c>
      <c r="E19" s="22" t="s">
        <v>36</v>
      </c>
      <c r="F19" s="23">
        <v>25000</v>
      </c>
      <c r="G19" s="23">
        <v>25000</v>
      </c>
    </row>
    <row r="20" spans="1:7">
      <c r="A20" s="45" t="s">
        <v>40</v>
      </c>
      <c r="B20" s="22" t="s">
        <v>7</v>
      </c>
      <c r="C20" s="22" t="s">
        <v>14</v>
      </c>
      <c r="D20" s="22" t="s">
        <v>60</v>
      </c>
      <c r="E20" s="22" t="s">
        <v>38</v>
      </c>
      <c r="F20" s="23">
        <v>20000</v>
      </c>
      <c r="G20" s="23">
        <v>20000</v>
      </c>
    </row>
    <row r="21" spans="1:7">
      <c r="A21" s="45" t="s">
        <v>119</v>
      </c>
      <c r="B21" s="22" t="s">
        <v>7</v>
      </c>
      <c r="C21" s="22" t="s">
        <v>14</v>
      </c>
      <c r="D21" s="22" t="s">
        <v>60</v>
      </c>
      <c r="E21" s="22" t="s">
        <v>120</v>
      </c>
      <c r="F21" s="23">
        <v>10000</v>
      </c>
      <c r="G21" s="23">
        <v>10000</v>
      </c>
    </row>
    <row r="22" spans="1:7">
      <c r="A22" s="61" t="s">
        <v>121</v>
      </c>
      <c r="B22" s="20" t="s">
        <v>7</v>
      </c>
      <c r="C22" s="20" t="s">
        <v>18</v>
      </c>
      <c r="D22" s="20" t="s">
        <v>124</v>
      </c>
      <c r="E22" s="20"/>
      <c r="F22" s="32">
        <f t="shared" ref="F22:G24" si="2">F23</f>
        <v>350000</v>
      </c>
      <c r="G22" s="32">
        <f t="shared" si="2"/>
        <v>0</v>
      </c>
    </row>
    <row r="23" spans="1:7">
      <c r="A23" s="62" t="s">
        <v>61</v>
      </c>
      <c r="B23" s="22" t="s">
        <v>7</v>
      </c>
      <c r="C23" s="22" t="s">
        <v>18</v>
      </c>
      <c r="D23" s="22" t="s">
        <v>124</v>
      </c>
      <c r="E23" s="22"/>
      <c r="F23" s="23">
        <f t="shared" si="2"/>
        <v>350000</v>
      </c>
      <c r="G23" s="23">
        <f t="shared" si="2"/>
        <v>0</v>
      </c>
    </row>
    <row r="24" spans="1:7">
      <c r="A24" s="44" t="s">
        <v>122</v>
      </c>
      <c r="B24" s="22" t="s">
        <v>7</v>
      </c>
      <c r="C24" s="22" t="s">
        <v>18</v>
      </c>
      <c r="D24" s="22" t="s">
        <v>123</v>
      </c>
      <c r="E24" s="22"/>
      <c r="F24" s="23">
        <f t="shared" si="2"/>
        <v>350000</v>
      </c>
      <c r="G24" s="23">
        <f t="shared" si="2"/>
        <v>0</v>
      </c>
    </row>
    <row r="25" spans="1:7" ht="30.6">
      <c r="A25" s="30" t="s">
        <v>125</v>
      </c>
      <c r="B25" s="22" t="s">
        <v>7</v>
      </c>
      <c r="C25" s="22" t="s">
        <v>18</v>
      </c>
      <c r="D25" s="22" t="s">
        <v>123</v>
      </c>
      <c r="E25" s="22" t="s">
        <v>126</v>
      </c>
      <c r="F25" s="23">
        <v>350000</v>
      </c>
      <c r="G25" s="23">
        <v>0</v>
      </c>
    </row>
    <row r="26" spans="1:7">
      <c r="A26" s="46" t="s">
        <v>16</v>
      </c>
      <c r="B26" s="20" t="s">
        <v>7</v>
      </c>
      <c r="C26" s="20" t="s">
        <v>25</v>
      </c>
      <c r="D26" s="22"/>
      <c r="E26" s="20"/>
      <c r="F26" s="27">
        <f>F27+F30</f>
        <v>29203</v>
      </c>
      <c r="G26" s="27">
        <f>G27+G30</f>
        <v>29203</v>
      </c>
    </row>
    <row r="27" spans="1:7">
      <c r="A27" s="43" t="s">
        <v>65</v>
      </c>
      <c r="B27" s="20" t="s">
        <v>7</v>
      </c>
      <c r="C27" s="20" t="s">
        <v>25</v>
      </c>
      <c r="D27" s="22" t="s">
        <v>78</v>
      </c>
      <c r="E27" s="20"/>
      <c r="F27" s="60">
        <f>F28</f>
        <v>27513</v>
      </c>
      <c r="G27" s="60">
        <f>G28</f>
        <v>27513</v>
      </c>
    </row>
    <row r="28" spans="1:7" ht="30.6">
      <c r="A28" s="43" t="s">
        <v>74</v>
      </c>
      <c r="B28" s="47" t="s">
        <v>7</v>
      </c>
      <c r="C28" s="47" t="s">
        <v>25</v>
      </c>
      <c r="D28" s="25" t="s">
        <v>79</v>
      </c>
      <c r="E28" s="20"/>
      <c r="F28" s="26">
        <v>27513</v>
      </c>
      <c r="G28" s="26">
        <v>27513</v>
      </c>
    </row>
    <row r="29" spans="1:7">
      <c r="A29" s="43" t="s">
        <v>69</v>
      </c>
      <c r="B29" s="47" t="s">
        <v>7</v>
      </c>
      <c r="C29" s="47" t="s">
        <v>25</v>
      </c>
      <c r="D29" s="25" t="s">
        <v>79</v>
      </c>
      <c r="E29" s="20" t="s">
        <v>48</v>
      </c>
      <c r="F29" s="23">
        <v>34591</v>
      </c>
      <c r="G29" s="23">
        <v>34591</v>
      </c>
    </row>
    <row r="30" spans="1:7" ht="20.399999999999999">
      <c r="A30" s="43" t="s">
        <v>53</v>
      </c>
      <c r="B30" s="25" t="s">
        <v>7</v>
      </c>
      <c r="C30" s="25" t="s">
        <v>25</v>
      </c>
      <c r="D30" s="25" t="s">
        <v>102</v>
      </c>
      <c r="E30" s="25"/>
      <c r="F30" s="26">
        <f>F31</f>
        <v>1690</v>
      </c>
      <c r="G30" s="26">
        <f>G31</f>
        <v>1690</v>
      </c>
    </row>
    <row r="31" spans="1:7" ht="20.399999999999999">
      <c r="A31" s="43" t="s">
        <v>35</v>
      </c>
      <c r="B31" s="25" t="s">
        <v>7</v>
      </c>
      <c r="C31" s="25" t="s">
        <v>25</v>
      </c>
      <c r="D31" s="25" t="s">
        <v>102</v>
      </c>
      <c r="E31" s="25" t="s">
        <v>34</v>
      </c>
      <c r="F31" s="26">
        <v>1690</v>
      </c>
      <c r="G31" s="26">
        <v>1690</v>
      </c>
    </row>
    <row r="32" spans="1:7">
      <c r="A32" s="49" t="s">
        <v>61</v>
      </c>
      <c r="B32" s="47" t="s">
        <v>7</v>
      </c>
      <c r="C32" s="47" t="s">
        <v>25</v>
      </c>
      <c r="D32" s="47" t="s">
        <v>137</v>
      </c>
      <c r="E32" s="47"/>
      <c r="F32" s="21">
        <f>F33</f>
        <v>700000</v>
      </c>
      <c r="G32" s="21">
        <f>G33</f>
        <v>900000</v>
      </c>
    </row>
    <row r="33" spans="1:7">
      <c r="A33" s="43" t="s">
        <v>63</v>
      </c>
      <c r="B33" s="25" t="s">
        <v>7</v>
      </c>
      <c r="C33" s="25" t="s">
        <v>25</v>
      </c>
      <c r="D33" s="25" t="s">
        <v>133</v>
      </c>
      <c r="E33" s="25"/>
      <c r="F33" s="26">
        <f>F34</f>
        <v>700000</v>
      </c>
      <c r="G33" s="26">
        <f>G34</f>
        <v>900000</v>
      </c>
    </row>
    <row r="34" spans="1:7" ht="20.399999999999999">
      <c r="A34" s="43" t="s">
        <v>35</v>
      </c>
      <c r="B34" s="25" t="s">
        <v>7</v>
      </c>
      <c r="C34" s="25" t="s">
        <v>25</v>
      </c>
      <c r="D34" s="25" t="s">
        <v>133</v>
      </c>
      <c r="E34" s="25" t="s">
        <v>34</v>
      </c>
      <c r="F34" s="26">
        <v>700000</v>
      </c>
      <c r="G34" s="26">
        <v>900000</v>
      </c>
    </row>
    <row r="35" spans="1:7">
      <c r="A35" s="28" t="s">
        <v>26</v>
      </c>
      <c r="B35" s="48" t="s">
        <v>10</v>
      </c>
      <c r="C35" s="48" t="s">
        <v>8</v>
      </c>
      <c r="D35" s="25"/>
      <c r="E35" s="19"/>
      <c r="F35" s="39">
        <f>F36</f>
        <v>420000</v>
      </c>
      <c r="G35" s="39">
        <f>G36</f>
        <v>435500</v>
      </c>
    </row>
    <row r="36" spans="1:7">
      <c r="A36" s="49" t="s">
        <v>27</v>
      </c>
      <c r="B36" s="47" t="s">
        <v>10</v>
      </c>
      <c r="C36" s="47" t="s">
        <v>12</v>
      </c>
      <c r="D36" s="25"/>
      <c r="E36" s="20"/>
      <c r="F36" s="21">
        <f>F38</f>
        <v>420000</v>
      </c>
      <c r="G36" s="21">
        <f>G38</f>
        <v>435500</v>
      </c>
    </row>
    <row r="37" spans="1:7" ht="40.799999999999997">
      <c r="A37" s="50" t="s">
        <v>66</v>
      </c>
      <c r="B37" s="25" t="s">
        <v>10</v>
      </c>
      <c r="C37" s="25" t="s">
        <v>12</v>
      </c>
      <c r="D37" s="25" t="s">
        <v>80</v>
      </c>
      <c r="E37" s="22"/>
      <c r="F37" s="60">
        <f>F38</f>
        <v>420000</v>
      </c>
      <c r="G37" s="60">
        <f>G38</f>
        <v>435500</v>
      </c>
    </row>
    <row r="38" spans="1:7" ht="20.399999999999999">
      <c r="A38" s="43" t="s">
        <v>24</v>
      </c>
      <c r="B38" s="25" t="s">
        <v>10</v>
      </c>
      <c r="C38" s="25" t="s">
        <v>12</v>
      </c>
      <c r="D38" s="25" t="s">
        <v>75</v>
      </c>
      <c r="E38" s="22"/>
      <c r="F38" s="23">
        <f>F39+F40+F41</f>
        <v>420000</v>
      </c>
      <c r="G38" s="23">
        <f>G39+G40+G41</f>
        <v>435500</v>
      </c>
    </row>
    <row r="39" spans="1:7" ht="20.399999999999999">
      <c r="A39" s="43" t="s">
        <v>33</v>
      </c>
      <c r="B39" s="25" t="s">
        <v>10</v>
      </c>
      <c r="C39" s="25" t="s">
        <v>12</v>
      </c>
      <c r="D39" s="25" t="s">
        <v>75</v>
      </c>
      <c r="E39" s="22" t="s">
        <v>32</v>
      </c>
      <c r="F39" s="23">
        <v>313322</v>
      </c>
      <c r="G39" s="23">
        <v>320400</v>
      </c>
    </row>
    <row r="40" spans="1:7" ht="20.399999999999999">
      <c r="A40" s="30" t="s">
        <v>135</v>
      </c>
      <c r="B40" s="25" t="s">
        <v>10</v>
      </c>
      <c r="C40" s="25" t="s">
        <v>12</v>
      </c>
      <c r="D40" s="25" t="s">
        <v>138</v>
      </c>
      <c r="E40" s="22" t="s">
        <v>118</v>
      </c>
      <c r="F40" s="23">
        <v>94623</v>
      </c>
      <c r="G40" s="23">
        <v>96761</v>
      </c>
    </row>
    <row r="41" spans="1:7" ht="20.399999999999999">
      <c r="A41" s="43" t="s">
        <v>35</v>
      </c>
      <c r="B41" s="25" t="s">
        <v>10</v>
      </c>
      <c r="C41" s="25" t="s">
        <v>12</v>
      </c>
      <c r="D41" s="25" t="s">
        <v>75</v>
      </c>
      <c r="E41" s="22" t="s">
        <v>34</v>
      </c>
      <c r="F41" s="23">
        <v>12055</v>
      </c>
      <c r="G41" s="23">
        <v>18339</v>
      </c>
    </row>
    <row r="42" spans="1:7">
      <c r="A42" s="28" t="s">
        <v>83</v>
      </c>
      <c r="B42" s="48" t="s">
        <v>12</v>
      </c>
      <c r="C42" s="48" t="s">
        <v>8</v>
      </c>
      <c r="D42" s="48"/>
      <c r="E42" s="19"/>
      <c r="F42" s="31">
        <f>F43+F46</f>
        <v>150000</v>
      </c>
      <c r="G42" s="31">
        <f>G43+G46</f>
        <v>200000</v>
      </c>
    </row>
    <row r="43" spans="1:7" ht="20.399999999999999">
      <c r="A43" s="49" t="s">
        <v>84</v>
      </c>
      <c r="B43" s="47" t="s">
        <v>12</v>
      </c>
      <c r="C43" s="47" t="s">
        <v>19</v>
      </c>
      <c r="D43" s="25"/>
      <c r="E43" s="20"/>
      <c r="F43" s="32">
        <f>F44</f>
        <v>0</v>
      </c>
      <c r="G43" s="32">
        <f>G44</f>
        <v>0</v>
      </c>
    </row>
    <row r="44" spans="1:7" ht="20.399999999999999">
      <c r="A44" s="43" t="s">
        <v>59</v>
      </c>
      <c r="B44" s="25" t="s">
        <v>12</v>
      </c>
      <c r="C44" s="25" t="s">
        <v>19</v>
      </c>
      <c r="D44" s="25" t="s">
        <v>103</v>
      </c>
      <c r="E44" s="25"/>
      <c r="F44" s="26">
        <v>0</v>
      </c>
      <c r="G44" s="26">
        <v>0</v>
      </c>
    </row>
    <row r="45" spans="1:7" ht="20.399999999999999">
      <c r="A45" s="43" t="s">
        <v>35</v>
      </c>
      <c r="B45" s="25" t="s">
        <v>12</v>
      </c>
      <c r="C45" s="25" t="s">
        <v>19</v>
      </c>
      <c r="D45" s="25" t="s">
        <v>103</v>
      </c>
      <c r="E45" s="25" t="s">
        <v>34</v>
      </c>
      <c r="F45" s="26">
        <v>0</v>
      </c>
      <c r="G45" s="26">
        <v>0</v>
      </c>
    </row>
    <row r="46" spans="1:7">
      <c r="A46" s="51" t="s">
        <v>44</v>
      </c>
      <c r="B46" s="47" t="s">
        <v>12</v>
      </c>
      <c r="C46" s="47" t="s">
        <v>21</v>
      </c>
      <c r="D46" s="25"/>
      <c r="E46" s="20"/>
      <c r="F46" s="21">
        <f>F47</f>
        <v>150000</v>
      </c>
      <c r="G46" s="21">
        <f>G47</f>
        <v>200000</v>
      </c>
    </row>
    <row r="47" spans="1:7">
      <c r="A47" s="52" t="s">
        <v>67</v>
      </c>
      <c r="B47" s="25" t="s">
        <v>12</v>
      </c>
      <c r="C47" s="25" t="s">
        <v>21</v>
      </c>
      <c r="D47" s="25" t="s">
        <v>77</v>
      </c>
      <c r="E47" s="22"/>
      <c r="F47" s="23">
        <v>150000</v>
      </c>
      <c r="G47" s="23">
        <v>200000</v>
      </c>
    </row>
    <row r="48" spans="1:7">
      <c r="A48" s="50" t="s">
        <v>85</v>
      </c>
      <c r="B48" s="25" t="s">
        <v>12</v>
      </c>
      <c r="C48" s="25" t="s">
        <v>21</v>
      </c>
      <c r="D48" s="25" t="s">
        <v>81</v>
      </c>
      <c r="E48" s="22"/>
      <c r="F48" s="23">
        <f>F49</f>
        <v>150000</v>
      </c>
      <c r="G48" s="23">
        <f>G49</f>
        <v>200000</v>
      </c>
    </row>
    <row r="49" spans="1:7" ht="20.399999999999999">
      <c r="A49" s="50" t="s">
        <v>82</v>
      </c>
      <c r="B49" s="25" t="s">
        <v>12</v>
      </c>
      <c r="C49" s="25" t="s">
        <v>21</v>
      </c>
      <c r="D49" s="25" t="s">
        <v>76</v>
      </c>
      <c r="E49" s="22"/>
      <c r="F49" s="23">
        <v>150000</v>
      </c>
      <c r="G49" s="23">
        <f>G50</f>
        <v>200000</v>
      </c>
    </row>
    <row r="50" spans="1:7" ht="20.399999999999999">
      <c r="A50" s="43" t="s">
        <v>35</v>
      </c>
      <c r="B50" s="25" t="s">
        <v>12</v>
      </c>
      <c r="C50" s="25" t="s">
        <v>21</v>
      </c>
      <c r="D50" s="25" t="s">
        <v>76</v>
      </c>
      <c r="E50" s="22" t="s">
        <v>34</v>
      </c>
      <c r="F50" s="23">
        <v>250000</v>
      </c>
      <c r="G50" s="23">
        <v>200000</v>
      </c>
    </row>
    <row r="51" spans="1:7">
      <c r="A51" s="28" t="s">
        <v>17</v>
      </c>
      <c r="B51" s="48" t="s">
        <v>14</v>
      </c>
      <c r="C51" s="48" t="s">
        <v>8</v>
      </c>
      <c r="D51" s="25"/>
      <c r="E51" s="19"/>
      <c r="F51" s="39">
        <f>F52+F59</f>
        <v>3990620</v>
      </c>
      <c r="G51" s="39">
        <f>G52+G59</f>
        <v>5622877</v>
      </c>
    </row>
    <row r="52" spans="1:7">
      <c r="A52" s="28" t="s">
        <v>31</v>
      </c>
      <c r="B52" s="48" t="s">
        <v>14</v>
      </c>
      <c r="C52" s="48" t="s">
        <v>19</v>
      </c>
      <c r="D52" s="48"/>
      <c r="E52" s="35"/>
      <c r="F52" s="39">
        <f>F56+F53</f>
        <v>3740620</v>
      </c>
      <c r="G52" s="39">
        <f>G56+G53</f>
        <v>5262877</v>
      </c>
    </row>
    <row r="53" spans="1:7">
      <c r="A53" s="49" t="s">
        <v>65</v>
      </c>
      <c r="B53" s="47" t="s">
        <v>14</v>
      </c>
      <c r="C53" s="47" t="s">
        <v>19</v>
      </c>
      <c r="D53" s="47" t="s">
        <v>78</v>
      </c>
      <c r="E53" s="20"/>
      <c r="F53" s="32">
        <f>F54</f>
        <v>1118230</v>
      </c>
      <c r="G53" s="32">
        <f>G54</f>
        <v>1197000</v>
      </c>
    </row>
    <row r="54" spans="1:7" ht="30.6">
      <c r="A54" s="43" t="s">
        <v>54</v>
      </c>
      <c r="B54" s="25" t="s">
        <v>14</v>
      </c>
      <c r="C54" s="25" t="s">
        <v>19</v>
      </c>
      <c r="D54" s="25" t="s">
        <v>87</v>
      </c>
      <c r="E54" s="24"/>
      <c r="F54" s="23">
        <f>F55</f>
        <v>1118230</v>
      </c>
      <c r="G54" s="23">
        <f>G55</f>
        <v>1197000</v>
      </c>
    </row>
    <row r="55" spans="1:7" ht="20.399999999999999">
      <c r="A55" s="43" t="s">
        <v>35</v>
      </c>
      <c r="B55" s="25" t="s">
        <v>14</v>
      </c>
      <c r="C55" s="25" t="s">
        <v>19</v>
      </c>
      <c r="D55" s="25" t="s">
        <v>87</v>
      </c>
      <c r="E55" s="24" t="s">
        <v>34</v>
      </c>
      <c r="F55" s="23">
        <v>1118230</v>
      </c>
      <c r="G55" s="23">
        <v>1197000</v>
      </c>
    </row>
    <row r="56" spans="1:7">
      <c r="A56" s="72" t="s">
        <v>67</v>
      </c>
      <c r="B56" s="47" t="s">
        <v>14</v>
      </c>
      <c r="C56" s="47" t="s">
        <v>19</v>
      </c>
      <c r="D56" s="47" t="s">
        <v>77</v>
      </c>
      <c r="E56" s="34"/>
      <c r="F56" s="32">
        <f>F57</f>
        <v>2622390</v>
      </c>
      <c r="G56" s="32">
        <f>G57</f>
        <v>4065877</v>
      </c>
    </row>
    <row r="57" spans="1:7" ht="20.399999999999999">
      <c r="A57" s="43" t="s">
        <v>86</v>
      </c>
      <c r="B57" s="25" t="s">
        <v>14</v>
      </c>
      <c r="C57" s="25" t="s">
        <v>19</v>
      </c>
      <c r="D57" s="25" t="s">
        <v>113</v>
      </c>
      <c r="E57" s="24"/>
      <c r="F57" s="23">
        <f>F58</f>
        <v>2622390</v>
      </c>
      <c r="G57" s="23">
        <f>G58</f>
        <v>4065877</v>
      </c>
    </row>
    <row r="58" spans="1:7" ht="20.399999999999999">
      <c r="A58" s="43" t="s">
        <v>35</v>
      </c>
      <c r="B58" s="25" t="s">
        <v>29</v>
      </c>
      <c r="C58" s="25" t="s">
        <v>19</v>
      </c>
      <c r="D58" s="25" t="s">
        <v>113</v>
      </c>
      <c r="E58" s="24" t="s">
        <v>34</v>
      </c>
      <c r="F58" s="23">
        <v>2622390</v>
      </c>
      <c r="G58" s="23">
        <v>4065877</v>
      </c>
    </row>
    <row r="59" spans="1:7">
      <c r="A59" s="49" t="s">
        <v>51</v>
      </c>
      <c r="B59" s="47" t="s">
        <v>14</v>
      </c>
      <c r="C59" s="47" t="s">
        <v>50</v>
      </c>
      <c r="D59" s="47"/>
      <c r="E59" s="34"/>
      <c r="F59" s="21">
        <f>F60</f>
        <v>250000</v>
      </c>
      <c r="G59" s="21">
        <f>G60</f>
        <v>360000</v>
      </c>
    </row>
    <row r="60" spans="1:7">
      <c r="A60" s="50" t="s">
        <v>61</v>
      </c>
      <c r="B60" s="25" t="s">
        <v>14</v>
      </c>
      <c r="C60" s="25" t="s">
        <v>50</v>
      </c>
      <c r="D60" s="25" t="s">
        <v>71</v>
      </c>
      <c r="E60" s="24"/>
      <c r="F60" s="32">
        <f>F61+F63</f>
        <v>250000</v>
      </c>
      <c r="G60" s="32">
        <f>G61+G63</f>
        <v>360000</v>
      </c>
    </row>
    <row r="61" spans="1:7">
      <c r="A61" s="43" t="s">
        <v>52</v>
      </c>
      <c r="B61" s="25" t="s">
        <v>14</v>
      </c>
      <c r="C61" s="25" t="s">
        <v>50</v>
      </c>
      <c r="D61" s="25" t="s">
        <v>97</v>
      </c>
      <c r="E61" s="24"/>
      <c r="F61" s="23">
        <f>F62</f>
        <v>150000</v>
      </c>
      <c r="G61" s="23">
        <f>G62</f>
        <v>160000</v>
      </c>
    </row>
    <row r="62" spans="1:7" ht="20.399999999999999">
      <c r="A62" s="43" t="s">
        <v>35</v>
      </c>
      <c r="B62" s="25" t="s">
        <v>14</v>
      </c>
      <c r="C62" s="25" t="s">
        <v>50</v>
      </c>
      <c r="D62" s="25" t="s">
        <v>97</v>
      </c>
      <c r="E62" s="24" t="s">
        <v>34</v>
      </c>
      <c r="F62" s="23">
        <v>150000</v>
      </c>
      <c r="G62" s="23">
        <v>160000</v>
      </c>
    </row>
    <row r="63" spans="1:7" ht="20.399999999999999">
      <c r="A63" s="74" t="s">
        <v>99</v>
      </c>
      <c r="B63" s="47" t="s">
        <v>14</v>
      </c>
      <c r="C63" s="47" t="s">
        <v>50</v>
      </c>
      <c r="D63" s="47" t="s">
        <v>100</v>
      </c>
      <c r="E63" s="34"/>
      <c r="F63" s="21">
        <f>F64</f>
        <v>100000</v>
      </c>
      <c r="G63" s="21">
        <f>G64</f>
        <v>200000</v>
      </c>
    </row>
    <row r="64" spans="1:7" ht="20.399999999999999">
      <c r="A64" s="43" t="s">
        <v>35</v>
      </c>
      <c r="B64" s="25" t="s">
        <v>14</v>
      </c>
      <c r="C64" s="25" t="s">
        <v>50</v>
      </c>
      <c r="D64" s="25" t="s">
        <v>100</v>
      </c>
      <c r="E64" s="24" t="s">
        <v>34</v>
      </c>
      <c r="F64" s="23">
        <v>100000</v>
      </c>
      <c r="G64" s="23">
        <v>200000</v>
      </c>
    </row>
    <row r="65" spans="1:7">
      <c r="A65" s="75" t="s">
        <v>23</v>
      </c>
      <c r="B65" s="76" t="s">
        <v>15</v>
      </c>
      <c r="C65" s="76" t="s">
        <v>8</v>
      </c>
      <c r="D65" s="77"/>
      <c r="E65" s="76"/>
      <c r="F65" s="27">
        <f>F66+F73+F80+F95</f>
        <v>8152050</v>
      </c>
      <c r="G65" s="27">
        <f>G66+G73+G80+G95</f>
        <v>11360737</v>
      </c>
    </row>
    <row r="66" spans="1:7">
      <c r="A66" s="49" t="s">
        <v>30</v>
      </c>
      <c r="B66" s="47" t="s">
        <v>15</v>
      </c>
      <c r="C66" s="47" t="s">
        <v>7</v>
      </c>
      <c r="D66" s="25"/>
      <c r="E66" s="20"/>
      <c r="F66" s="36">
        <f>F67+F70</f>
        <v>31739</v>
      </c>
      <c r="G66" s="36">
        <f>G67+G70</f>
        <v>32913</v>
      </c>
    </row>
    <row r="67" spans="1:7">
      <c r="A67" s="43" t="s">
        <v>65</v>
      </c>
      <c r="B67" s="25" t="s">
        <v>15</v>
      </c>
      <c r="C67" s="25" t="s">
        <v>7</v>
      </c>
      <c r="D67" s="25" t="s">
        <v>78</v>
      </c>
      <c r="E67" s="20"/>
      <c r="F67" s="60">
        <f>F68</f>
        <v>11739</v>
      </c>
      <c r="G67" s="60">
        <f>G68</f>
        <v>12913</v>
      </c>
    </row>
    <row r="68" spans="1:7" ht="40.799999999999997">
      <c r="A68" s="43" t="s">
        <v>55</v>
      </c>
      <c r="B68" s="25" t="s">
        <v>15</v>
      </c>
      <c r="C68" s="25" t="s">
        <v>7</v>
      </c>
      <c r="D68" s="25" t="s">
        <v>88</v>
      </c>
      <c r="E68" s="24"/>
      <c r="F68" s="23">
        <v>11739</v>
      </c>
      <c r="G68" s="23">
        <v>12913</v>
      </c>
    </row>
    <row r="69" spans="1:7" ht="20.399999999999999">
      <c r="A69" s="43" t="s">
        <v>35</v>
      </c>
      <c r="B69" s="25" t="s">
        <v>15</v>
      </c>
      <c r="C69" s="25" t="s">
        <v>7</v>
      </c>
      <c r="D69" s="25" t="s">
        <v>88</v>
      </c>
      <c r="E69" s="24" t="s">
        <v>34</v>
      </c>
      <c r="F69" s="23">
        <v>20400</v>
      </c>
      <c r="G69" s="23">
        <v>21470</v>
      </c>
    </row>
    <row r="70" spans="1:7">
      <c r="A70" s="71" t="s">
        <v>67</v>
      </c>
      <c r="B70" s="25" t="s">
        <v>15</v>
      </c>
      <c r="C70" s="25" t="s">
        <v>7</v>
      </c>
      <c r="D70" s="25" t="s">
        <v>77</v>
      </c>
      <c r="E70" s="24"/>
      <c r="F70" s="23">
        <f t="shared" ref="F70:G71" si="3">F71</f>
        <v>20000</v>
      </c>
      <c r="G70" s="23">
        <f t="shared" si="3"/>
        <v>20000</v>
      </c>
    </row>
    <row r="71" spans="1:7">
      <c r="A71" s="43" t="s">
        <v>106</v>
      </c>
      <c r="B71" s="25" t="s">
        <v>15</v>
      </c>
      <c r="C71" s="25" t="s">
        <v>7</v>
      </c>
      <c r="D71" s="25" t="s">
        <v>107</v>
      </c>
      <c r="E71" s="22"/>
      <c r="F71" s="23">
        <f t="shared" si="3"/>
        <v>20000</v>
      </c>
      <c r="G71" s="23">
        <f t="shared" si="3"/>
        <v>20000</v>
      </c>
    </row>
    <row r="72" spans="1:7" ht="20.399999999999999">
      <c r="A72" s="43" t="s">
        <v>35</v>
      </c>
      <c r="B72" s="25" t="s">
        <v>15</v>
      </c>
      <c r="C72" s="25" t="s">
        <v>7</v>
      </c>
      <c r="D72" s="25" t="s">
        <v>107</v>
      </c>
      <c r="E72" s="22" t="s">
        <v>34</v>
      </c>
      <c r="F72" s="23">
        <v>20000</v>
      </c>
      <c r="G72" s="23">
        <v>20000</v>
      </c>
    </row>
    <row r="73" spans="1:7">
      <c r="A73" s="54" t="s">
        <v>45</v>
      </c>
      <c r="B73" s="47" t="s">
        <v>15</v>
      </c>
      <c r="C73" s="47" t="s">
        <v>10</v>
      </c>
      <c r="D73" s="25"/>
      <c r="E73" s="34"/>
      <c r="F73" s="21">
        <f>F74+F77</f>
        <v>419000</v>
      </c>
      <c r="G73" s="21">
        <f>G74+G77</f>
        <v>419000</v>
      </c>
    </row>
    <row r="74" spans="1:7">
      <c r="A74" s="43" t="s">
        <v>65</v>
      </c>
      <c r="B74" s="25" t="s">
        <v>15</v>
      </c>
      <c r="C74" s="25" t="s">
        <v>10</v>
      </c>
      <c r="D74" s="25" t="s">
        <v>78</v>
      </c>
      <c r="E74" s="34"/>
      <c r="F74" s="60">
        <f t="shared" ref="F74:G75" si="4">F75</f>
        <v>119000</v>
      </c>
      <c r="G74" s="60">
        <f t="shared" si="4"/>
        <v>119000</v>
      </c>
    </row>
    <row r="75" spans="1:7" ht="40.799999999999997">
      <c r="A75" s="43" t="s">
        <v>56</v>
      </c>
      <c r="B75" s="25" t="s">
        <v>15</v>
      </c>
      <c r="C75" s="25" t="s">
        <v>10</v>
      </c>
      <c r="D75" s="25" t="s">
        <v>89</v>
      </c>
      <c r="E75" s="24"/>
      <c r="F75" s="23">
        <f t="shared" si="4"/>
        <v>119000</v>
      </c>
      <c r="G75" s="23">
        <f t="shared" si="4"/>
        <v>119000</v>
      </c>
    </row>
    <row r="76" spans="1:7" ht="20.399999999999999">
      <c r="A76" s="43" t="s">
        <v>35</v>
      </c>
      <c r="B76" s="25" t="s">
        <v>15</v>
      </c>
      <c r="C76" s="25" t="s">
        <v>10</v>
      </c>
      <c r="D76" s="25" t="s">
        <v>89</v>
      </c>
      <c r="E76" s="24" t="s">
        <v>34</v>
      </c>
      <c r="F76" s="23">
        <v>119000</v>
      </c>
      <c r="G76" s="23">
        <v>119000</v>
      </c>
    </row>
    <row r="77" spans="1:7">
      <c r="A77" s="53" t="s">
        <v>67</v>
      </c>
      <c r="B77" s="25" t="s">
        <v>15</v>
      </c>
      <c r="C77" s="25" t="s">
        <v>10</v>
      </c>
      <c r="D77" s="25" t="s">
        <v>77</v>
      </c>
      <c r="E77" s="24"/>
      <c r="F77" s="23">
        <f t="shared" ref="F77:G78" si="5">F78</f>
        <v>300000</v>
      </c>
      <c r="G77" s="23">
        <f t="shared" si="5"/>
        <v>300000</v>
      </c>
    </row>
    <row r="78" spans="1:7" ht="30.6">
      <c r="A78" s="50" t="s">
        <v>68</v>
      </c>
      <c r="B78" s="25" t="s">
        <v>15</v>
      </c>
      <c r="C78" s="25" t="s">
        <v>10</v>
      </c>
      <c r="D78" s="25" t="s">
        <v>94</v>
      </c>
      <c r="E78" s="24"/>
      <c r="F78" s="23">
        <f t="shared" si="5"/>
        <v>300000</v>
      </c>
      <c r="G78" s="23">
        <f t="shared" si="5"/>
        <v>300000</v>
      </c>
    </row>
    <row r="79" spans="1:7" ht="20.399999999999999">
      <c r="A79" s="43" t="s">
        <v>35</v>
      </c>
      <c r="B79" s="25" t="s">
        <v>15</v>
      </c>
      <c r="C79" s="25" t="s">
        <v>10</v>
      </c>
      <c r="D79" s="25" t="s">
        <v>94</v>
      </c>
      <c r="E79" s="24" t="s">
        <v>34</v>
      </c>
      <c r="F79" s="23">
        <v>300000</v>
      </c>
      <c r="G79" s="23">
        <v>300000</v>
      </c>
    </row>
    <row r="80" spans="1:7">
      <c r="A80" s="55" t="s">
        <v>42</v>
      </c>
      <c r="B80" s="47" t="s">
        <v>15</v>
      </c>
      <c r="C80" s="47" t="s">
        <v>12</v>
      </c>
      <c r="D80" s="25"/>
      <c r="E80" s="34"/>
      <c r="F80" s="39">
        <f>F81+F86</f>
        <v>7501311</v>
      </c>
      <c r="G80" s="39">
        <f>G81+G86</f>
        <v>10708824</v>
      </c>
    </row>
    <row r="81" spans="1:7">
      <c r="A81" s="28" t="s">
        <v>65</v>
      </c>
      <c r="B81" s="25" t="s">
        <v>15</v>
      </c>
      <c r="C81" s="25" t="s">
        <v>12</v>
      </c>
      <c r="D81" s="25" t="s">
        <v>78</v>
      </c>
      <c r="E81" s="34"/>
      <c r="F81" s="60">
        <f>F82+F84</f>
        <v>1423014</v>
      </c>
      <c r="G81" s="60">
        <f>G82+G84</f>
        <v>1423014</v>
      </c>
    </row>
    <row r="82" spans="1:7" ht="20.399999999999999">
      <c r="A82" s="43" t="s">
        <v>57</v>
      </c>
      <c r="B82" s="25" t="s">
        <v>15</v>
      </c>
      <c r="C82" s="25" t="s">
        <v>12</v>
      </c>
      <c r="D82" s="25" t="s">
        <v>90</v>
      </c>
      <c r="E82" s="25"/>
      <c r="F82" s="26">
        <f>F83</f>
        <v>1366410</v>
      </c>
      <c r="G82" s="26">
        <f>G83</f>
        <v>1366410</v>
      </c>
    </row>
    <row r="83" spans="1:7" ht="20.399999999999999">
      <c r="A83" s="43" t="s">
        <v>35</v>
      </c>
      <c r="B83" s="25" t="s">
        <v>15</v>
      </c>
      <c r="C83" s="25" t="s">
        <v>12</v>
      </c>
      <c r="D83" s="25" t="s">
        <v>90</v>
      </c>
      <c r="E83" s="25" t="s">
        <v>34</v>
      </c>
      <c r="F83" s="26">
        <v>1366410</v>
      </c>
      <c r="G83" s="26">
        <v>1366410</v>
      </c>
    </row>
    <row r="84" spans="1:7" ht="20.399999999999999">
      <c r="A84" s="43" t="s">
        <v>58</v>
      </c>
      <c r="B84" s="25" t="s">
        <v>15</v>
      </c>
      <c r="C84" s="25" t="s">
        <v>12</v>
      </c>
      <c r="D84" s="25" t="s">
        <v>91</v>
      </c>
      <c r="E84" s="25"/>
      <c r="F84" s="26">
        <f>F85</f>
        <v>56604</v>
      </c>
      <c r="G84" s="26">
        <f>G85</f>
        <v>56604</v>
      </c>
    </row>
    <row r="85" spans="1:7" ht="20.399999999999999">
      <c r="A85" s="43" t="s">
        <v>35</v>
      </c>
      <c r="B85" s="25" t="s">
        <v>15</v>
      </c>
      <c r="C85" s="25" t="s">
        <v>12</v>
      </c>
      <c r="D85" s="25" t="s">
        <v>91</v>
      </c>
      <c r="E85" s="25" t="s">
        <v>34</v>
      </c>
      <c r="F85" s="26">
        <v>56604</v>
      </c>
      <c r="G85" s="26">
        <v>56604</v>
      </c>
    </row>
    <row r="86" spans="1:7">
      <c r="A86" s="71" t="s">
        <v>67</v>
      </c>
      <c r="B86" s="25" t="s">
        <v>15</v>
      </c>
      <c r="C86" s="25" t="s">
        <v>12</v>
      </c>
      <c r="D86" s="25" t="s">
        <v>77</v>
      </c>
      <c r="E86" s="40"/>
      <c r="F86" s="21">
        <f t="shared" ref="F86:G86" si="6">F87+F89+F91+F93</f>
        <v>6078297</v>
      </c>
      <c r="G86" s="21">
        <f t="shared" si="6"/>
        <v>9285810</v>
      </c>
    </row>
    <row r="87" spans="1:7">
      <c r="A87" s="56" t="s">
        <v>43</v>
      </c>
      <c r="B87" s="25" t="s">
        <v>15</v>
      </c>
      <c r="C87" s="25" t="s">
        <v>12</v>
      </c>
      <c r="D87" s="25" t="s">
        <v>104</v>
      </c>
      <c r="E87" s="24"/>
      <c r="F87" s="23">
        <f>F88</f>
        <v>3008297</v>
      </c>
      <c r="G87" s="23">
        <f>G88</f>
        <v>4440000</v>
      </c>
    </row>
    <row r="88" spans="1:7" ht="20.399999999999999">
      <c r="A88" s="57" t="s">
        <v>41</v>
      </c>
      <c r="B88" s="25" t="s">
        <v>15</v>
      </c>
      <c r="C88" s="25" t="s">
        <v>12</v>
      </c>
      <c r="D88" s="25" t="s">
        <v>104</v>
      </c>
      <c r="E88" s="24" t="s">
        <v>34</v>
      </c>
      <c r="F88" s="23">
        <v>3008297</v>
      </c>
      <c r="G88" s="23">
        <v>4440000</v>
      </c>
    </row>
    <row r="89" spans="1:7">
      <c r="A89" s="57" t="s">
        <v>62</v>
      </c>
      <c r="B89" s="25" t="s">
        <v>15</v>
      </c>
      <c r="C89" s="25" t="s">
        <v>12</v>
      </c>
      <c r="D89" s="25" t="s">
        <v>105</v>
      </c>
      <c r="E89" s="24"/>
      <c r="F89" s="23">
        <f>F90</f>
        <v>20000</v>
      </c>
      <c r="G89" s="23">
        <f>G90</f>
        <v>20000</v>
      </c>
    </row>
    <row r="90" spans="1:7" ht="20.399999999999999">
      <c r="A90" s="57" t="s">
        <v>41</v>
      </c>
      <c r="B90" s="25" t="s">
        <v>15</v>
      </c>
      <c r="C90" s="25" t="s">
        <v>12</v>
      </c>
      <c r="D90" s="25" t="s">
        <v>105</v>
      </c>
      <c r="E90" s="24" t="s">
        <v>34</v>
      </c>
      <c r="F90" s="23">
        <v>20000</v>
      </c>
      <c r="G90" s="23">
        <v>20000</v>
      </c>
    </row>
    <row r="91" spans="1:7">
      <c r="A91" s="43" t="s">
        <v>109</v>
      </c>
      <c r="B91" s="25" t="s">
        <v>15</v>
      </c>
      <c r="C91" s="25" t="s">
        <v>12</v>
      </c>
      <c r="D91" s="25" t="s">
        <v>108</v>
      </c>
      <c r="E91" s="24"/>
      <c r="F91" s="23">
        <f>F92</f>
        <v>50000</v>
      </c>
      <c r="G91" s="23">
        <f>G92</f>
        <v>50000</v>
      </c>
    </row>
    <row r="92" spans="1:7" ht="20.399999999999999">
      <c r="A92" s="57" t="s">
        <v>41</v>
      </c>
      <c r="B92" s="25" t="s">
        <v>15</v>
      </c>
      <c r="C92" s="25" t="s">
        <v>12</v>
      </c>
      <c r="D92" s="25" t="s">
        <v>108</v>
      </c>
      <c r="E92" s="24" t="s">
        <v>34</v>
      </c>
      <c r="F92" s="23">
        <v>50000</v>
      </c>
      <c r="G92" s="23">
        <v>50000</v>
      </c>
    </row>
    <row r="93" spans="1:7">
      <c r="A93" s="43" t="s">
        <v>111</v>
      </c>
      <c r="B93" s="25" t="s">
        <v>15</v>
      </c>
      <c r="C93" s="25" t="s">
        <v>12</v>
      </c>
      <c r="D93" s="25" t="s">
        <v>110</v>
      </c>
      <c r="E93" s="24"/>
      <c r="F93" s="23">
        <f>F94</f>
        <v>3000000</v>
      </c>
      <c r="G93" s="23">
        <f>G94</f>
        <v>4775810</v>
      </c>
    </row>
    <row r="94" spans="1:7" ht="20.399999999999999">
      <c r="A94" s="43" t="s">
        <v>35</v>
      </c>
      <c r="B94" s="25" t="s">
        <v>15</v>
      </c>
      <c r="C94" s="25" t="s">
        <v>12</v>
      </c>
      <c r="D94" s="25" t="s">
        <v>110</v>
      </c>
      <c r="E94" s="24" t="s">
        <v>34</v>
      </c>
      <c r="F94" s="23">
        <v>3000000</v>
      </c>
      <c r="G94" s="23">
        <v>4775810</v>
      </c>
    </row>
    <row r="95" spans="1:7">
      <c r="A95" s="58" t="s">
        <v>46</v>
      </c>
      <c r="B95" s="47" t="s">
        <v>15</v>
      </c>
      <c r="C95" s="47" t="s">
        <v>15</v>
      </c>
      <c r="D95" s="25"/>
      <c r="E95" s="34"/>
      <c r="F95" s="21">
        <f>F96</f>
        <v>200000</v>
      </c>
      <c r="G95" s="21">
        <f>G96</f>
        <v>200000</v>
      </c>
    </row>
    <row r="96" spans="1:7">
      <c r="A96" s="50" t="s">
        <v>92</v>
      </c>
      <c r="B96" s="25" t="s">
        <v>15</v>
      </c>
      <c r="C96" s="25" t="s">
        <v>15</v>
      </c>
      <c r="D96" s="25" t="s">
        <v>95</v>
      </c>
      <c r="E96" s="24"/>
      <c r="F96" s="23">
        <f>F98+F99</f>
        <v>200000</v>
      </c>
      <c r="G96" s="23">
        <f>G98+G99</f>
        <v>200000</v>
      </c>
    </row>
    <row r="97" spans="1:7">
      <c r="A97" s="50" t="s">
        <v>93</v>
      </c>
      <c r="B97" s="25" t="s">
        <v>15</v>
      </c>
      <c r="C97" s="25" t="s">
        <v>15</v>
      </c>
      <c r="D97" s="25" t="s">
        <v>96</v>
      </c>
      <c r="E97" s="24"/>
      <c r="F97" s="23">
        <f>F98+F99</f>
        <v>200000</v>
      </c>
      <c r="G97" s="23">
        <f>G98+G99</f>
        <v>200000</v>
      </c>
    </row>
    <row r="98" spans="1:7" ht="20.399999999999999">
      <c r="A98" s="43" t="s">
        <v>35</v>
      </c>
      <c r="B98" s="25" t="s">
        <v>15</v>
      </c>
      <c r="C98" s="25" t="s">
        <v>15</v>
      </c>
      <c r="D98" s="25" t="s">
        <v>96</v>
      </c>
      <c r="E98" s="24" t="s">
        <v>34</v>
      </c>
      <c r="F98" s="23">
        <v>100000</v>
      </c>
      <c r="G98" s="23">
        <v>100000</v>
      </c>
    </row>
    <row r="99" spans="1:7" ht="20.399999999999999">
      <c r="A99" s="57" t="s">
        <v>112</v>
      </c>
      <c r="B99" s="25" t="s">
        <v>15</v>
      </c>
      <c r="C99" s="25" t="s">
        <v>15</v>
      </c>
      <c r="D99" s="25" t="s">
        <v>96</v>
      </c>
      <c r="E99" s="24" t="s">
        <v>49</v>
      </c>
      <c r="F99" s="23">
        <v>100000</v>
      </c>
      <c r="G99" s="23">
        <v>100000</v>
      </c>
    </row>
    <row r="100" spans="1:7">
      <c r="A100" s="51" t="s">
        <v>20</v>
      </c>
      <c r="B100" s="48" t="s">
        <v>22</v>
      </c>
      <c r="C100" s="48" t="s">
        <v>8</v>
      </c>
      <c r="D100" s="25"/>
      <c r="E100" s="19"/>
      <c r="F100" s="39">
        <f>F101</f>
        <v>950000</v>
      </c>
      <c r="G100" s="39">
        <f>G101</f>
        <v>980000</v>
      </c>
    </row>
    <row r="101" spans="1:7">
      <c r="A101" s="49" t="s">
        <v>28</v>
      </c>
      <c r="B101" s="47" t="s">
        <v>22</v>
      </c>
      <c r="C101" s="47" t="s">
        <v>10</v>
      </c>
      <c r="D101" s="25"/>
      <c r="E101" s="20"/>
      <c r="F101" s="21">
        <f>F102</f>
        <v>950000</v>
      </c>
      <c r="G101" s="21">
        <f>G102</f>
        <v>980000</v>
      </c>
    </row>
    <row r="102" spans="1:7">
      <c r="A102" s="52" t="s">
        <v>67</v>
      </c>
      <c r="B102" s="25" t="s">
        <v>22</v>
      </c>
      <c r="C102" s="25" t="s">
        <v>10</v>
      </c>
      <c r="D102" s="25" t="s">
        <v>77</v>
      </c>
      <c r="E102" s="22"/>
      <c r="F102" s="23">
        <f>F103+F104</f>
        <v>950000</v>
      </c>
      <c r="G102" s="23">
        <f>G103+G104</f>
        <v>980000</v>
      </c>
    </row>
    <row r="103" spans="1:7" ht="30.6">
      <c r="A103" s="50" t="s">
        <v>125</v>
      </c>
      <c r="B103" s="25" t="s">
        <v>22</v>
      </c>
      <c r="C103" s="25" t="s">
        <v>10</v>
      </c>
      <c r="D103" s="25" t="s">
        <v>101</v>
      </c>
      <c r="E103" s="22" t="s">
        <v>126</v>
      </c>
      <c r="F103" s="23">
        <v>200000</v>
      </c>
      <c r="G103" s="23">
        <v>210000</v>
      </c>
    </row>
    <row r="104" spans="1:7" ht="20.399999999999999">
      <c r="A104" s="43" t="s">
        <v>114</v>
      </c>
      <c r="B104" s="25" t="s">
        <v>22</v>
      </c>
      <c r="C104" s="25" t="s">
        <v>10</v>
      </c>
      <c r="D104" s="25" t="s">
        <v>101</v>
      </c>
      <c r="E104" s="22" t="s">
        <v>34</v>
      </c>
      <c r="F104" s="23">
        <v>750000</v>
      </c>
      <c r="G104" s="23">
        <v>770000</v>
      </c>
    </row>
    <row r="105" spans="1:7">
      <c r="A105" s="59" t="s">
        <v>2</v>
      </c>
      <c r="B105" s="25"/>
      <c r="C105" s="25"/>
      <c r="D105" s="25"/>
      <c r="E105" s="22"/>
      <c r="F105" s="31">
        <f>F6+F35+F42+F51+F65+F100</f>
        <v>21691673</v>
      </c>
      <c r="G105" s="31">
        <f>G6+G35+G42+G51+G65+G100</f>
        <v>26278117</v>
      </c>
    </row>
  </sheetData>
  <mergeCells count="7">
    <mergeCell ref="A2:G2"/>
    <mergeCell ref="B1:G1"/>
    <mergeCell ref="F4:F5"/>
    <mergeCell ref="G4:G5"/>
    <mergeCell ref="A3:D3"/>
    <mergeCell ref="A4:A5"/>
    <mergeCell ref="B4:E4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6</vt:lpstr>
      <vt:lpstr>7</vt:lpstr>
      <vt:lpstr>'6'!Область_печати</vt:lpstr>
    </vt:vector>
  </TitlesOfParts>
  <Company>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ГлавБух</cp:lastModifiedBy>
  <cp:lastPrinted>2017-12-22T04:46:57Z</cp:lastPrinted>
  <dcterms:created xsi:type="dcterms:W3CDTF">2007-09-27T04:48:52Z</dcterms:created>
  <dcterms:modified xsi:type="dcterms:W3CDTF">2017-12-22T05:17:03Z</dcterms:modified>
</cp:coreProperties>
</file>